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판매씨수소" sheetId="6" r:id="rId1"/>
    <sheet name="2021.12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6" l="1"/>
  <c r="G14" i="6"/>
  <c r="H14" i="6"/>
  <c r="I14" i="6"/>
  <c r="J14" i="6"/>
  <c r="K14" i="6"/>
  <c r="L14" i="6"/>
  <c r="M14" i="6"/>
  <c r="N14" i="6"/>
  <c r="O14" i="6"/>
  <c r="P14" i="6"/>
  <c r="F21" i="6"/>
  <c r="G21" i="6"/>
  <c r="H21" i="6"/>
  <c r="I21" i="6"/>
  <c r="J21" i="6"/>
  <c r="K21" i="6"/>
  <c r="L21" i="6"/>
  <c r="M21" i="6"/>
  <c r="N21" i="6"/>
  <c r="O21" i="6"/>
  <c r="P21" i="6"/>
  <c r="F38" i="6" l="1"/>
  <c r="G38" i="6"/>
  <c r="H38" i="6"/>
  <c r="I38" i="6"/>
  <c r="J38" i="6"/>
  <c r="K38" i="6"/>
  <c r="L38" i="6"/>
  <c r="M38" i="6"/>
  <c r="N38" i="6"/>
  <c r="O38" i="6"/>
  <c r="P38" i="6"/>
  <c r="F39" i="6"/>
  <c r="G39" i="6"/>
  <c r="H39" i="6"/>
  <c r="I39" i="6"/>
  <c r="J39" i="6"/>
  <c r="K39" i="6"/>
  <c r="L39" i="6"/>
  <c r="M39" i="6"/>
  <c r="N39" i="6"/>
  <c r="O39" i="6"/>
  <c r="P39" i="6"/>
  <c r="G40" i="6" l="1"/>
  <c r="H40" i="6"/>
  <c r="I40" i="6"/>
  <c r="J40" i="6"/>
  <c r="K40" i="6"/>
  <c r="L40" i="6"/>
  <c r="M40" i="6"/>
  <c r="N40" i="6"/>
  <c r="O40" i="6"/>
  <c r="P40" i="6"/>
  <c r="P33" i="6"/>
  <c r="O33" i="6"/>
  <c r="N33" i="6"/>
  <c r="M33" i="6"/>
  <c r="L33" i="6"/>
  <c r="K33" i="6"/>
  <c r="J33" i="6"/>
  <c r="I33" i="6"/>
  <c r="H33" i="6"/>
  <c r="G33" i="6"/>
  <c r="F33" i="6"/>
  <c r="P32" i="6"/>
  <c r="O32" i="6"/>
  <c r="N32" i="6"/>
  <c r="M32" i="6"/>
  <c r="L32" i="6"/>
  <c r="K32" i="6"/>
  <c r="J32" i="6"/>
  <c r="I32" i="6"/>
  <c r="H32" i="6"/>
  <c r="G32" i="6"/>
  <c r="F32" i="6"/>
  <c r="P31" i="6"/>
  <c r="O31" i="6"/>
  <c r="N31" i="6"/>
  <c r="M31" i="6"/>
  <c r="L31" i="6"/>
  <c r="K31" i="6"/>
  <c r="J31" i="6"/>
  <c r="I31" i="6"/>
  <c r="H31" i="6"/>
  <c r="G31" i="6"/>
  <c r="F31" i="6"/>
  <c r="P30" i="6"/>
  <c r="O30" i="6"/>
  <c r="N30" i="6"/>
  <c r="M30" i="6"/>
  <c r="L30" i="6"/>
  <c r="K30" i="6"/>
  <c r="J30" i="6"/>
  <c r="I30" i="6"/>
  <c r="H30" i="6"/>
  <c r="G30" i="6"/>
  <c r="F30" i="6"/>
  <c r="P29" i="6"/>
  <c r="O29" i="6"/>
  <c r="N29" i="6"/>
  <c r="M29" i="6"/>
  <c r="L29" i="6"/>
  <c r="K29" i="6"/>
  <c r="J29" i="6"/>
  <c r="I29" i="6"/>
  <c r="H29" i="6"/>
  <c r="G29" i="6"/>
  <c r="F29" i="6"/>
  <c r="P28" i="6"/>
  <c r="O28" i="6"/>
  <c r="N28" i="6"/>
  <c r="M28" i="6"/>
  <c r="L28" i="6"/>
  <c r="K28" i="6"/>
  <c r="J28" i="6"/>
  <c r="I28" i="6"/>
  <c r="H28" i="6"/>
  <c r="G28" i="6"/>
  <c r="F28" i="6"/>
  <c r="F54" i="1"/>
  <c r="G54" i="1"/>
  <c r="H54" i="1"/>
  <c r="I54" i="1"/>
  <c r="J54" i="1"/>
  <c r="K54" i="1"/>
  <c r="L54" i="1"/>
  <c r="M54" i="1"/>
  <c r="N54" i="1"/>
  <c r="O54" i="1"/>
  <c r="P54" i="1"/>
  <c r="Q54" i="1"/>
  <c r="F55" i="1"/>
  <c r="G55" i="1"/>
  <c r="H55" i="1"/>
  <c r="I55" i="1"/>
  <c r="J55" i="1"/>
  <c r="K55" i="1"/>
  <c r="L55" i="1"/>
  <c r="M55" i="1"/>
  <c r="N55" i="1"/>
  <c r="O55" i="1"/>
  <c r="P55" i="1"/>
  <c r="Q55" i="1"/>
  <c r="F83" i="1" l="1"/>
  <c r="G83" i="1"/>
  <c r="H83" i="1"/>
  <c r="I83" i="1"/>
  <c r="J83" i="1"/>
  <c r="K83" i="1"/>
  <c r="L83" i="1"/>
  <c r="M83" i="1"/>
  <c r="N83" i="1"/>
  <c r="O83" i="1"/>
  <c r="P83" i="1"/>
  <c r="Q83" i="1"/>
  <c r="F84" i="1"/>
  <c r="G84" i="1"/>
  <c r="H84" i="1"/>
  <c r="I84" i="1"/>
  <c r="J84" i="1"/>
  <c r="K84" i="1"/>
  <c r="L84" i="1"/>
  <c r="M84" i="1"/>
  <c r="N84" i="1"/>
  <c r="O84" i="1"/>
  <c r="P84" i="1"/>
  <c r="Q84" i="1"/>
  <c r="F85" i="1"/>
  <c r="G85" i="1"/>
  <c r="H85" i="1"/>
  <c r="I85" i="1"/>
  <c r="J85" i="1"/>
  <c r="K85" i="1"/>
  <c r="L85" i="1"/>
  <c r="M85" i="1"/>
  <c r="N85" i="1"/>
  <c r="O85" i="1"/>
  <c r="P85" i="1"/>
  <c r="Q85" i="1"/>
  <c r="F86" i="1"/>
  <c r="G86" i="1"/>
  <c r="H86" i="1"/>
  <c r="I86" i="1"/>
  <c r="J86" i="1"/>
  <c r="K86" i="1"/>
  <c r="L86" i="1"/>
  <c r="M86" i="1"/>
  <c r="N86" i="1"/>
  <c r="O86" i="1"/>
  <c r="P86" i="1"/>
  <c r="Q86" i="1"/>
  <c r="F87" i="1"/>
  <c r="G87" i="1"/>
  <c r="H87" i="1"/>
  <c r="I87" i="1"/>
  <c r="J87" i="1"/>
  <c r="K87" i="1"/>
  <c r="L87" i="1"/>
  <c r="M87" i="1"/>
  <c r="N87" i="1"/>
  <c r="O87" i="1"/>
  <c r="P87" i="1"/>
  <c r="Q87" i="1"/>
  <c r="F88" i="1"/>
  <c r="G88" i="1"/>
  <c r="H88" i="1"/>
  <c r="I88" i="1"/>
  <c r="J88" i="1"/>
  <c r="K88" i="1"/>
  <c r="L88" i="1"/>
  <c r="M88" i="1"/>
  <c r="N88" i="1"/>
  <c r="O88" i="1"/>
  <c r="P88" i="1"/>
  <c r="Q88" i="1"/>
  <c r="F89" i="1"/>
  <c r="G89" i="1"/>
  <c r="H89" i="1"/>
  <c r="I89" i="1"/>
  <c r="J89" i="1"/>
  <c r="K89" i="1"/>
  <c r="L89" i="1"/>
  <c r="M89" i="1"/>
  <c r="N89" i="1"/>
  <c r="O89" i="1"/>
  <c r="P89" i="1"/>
  <c r="Q89" i="1"/>
  <c r="F90" i="1"/>
  <c r="G90" i="1"/>
  <c r="H90" i="1"/>
  <c r="I90" i="1"/>
  <c r="J90" i="1"/>
  <c r="K90" i="1"/>
  <c r="L90" i="1"/>
  <c r="M90" i="1"/>
  <c r="N90" i="1"/>
  <c r="O90" i="1"/>
  <c r="P90" i="1"/>
  <c r="Q90" i="1"/>
  <c r="Q82" i="1"/>
  <c r="P82" i="1"/>
  <c r="O82" i="1"/>
  <c r="N82" i="1"/>
  <c r="M82" i="1"/>
  <c r="L82" i="1"/>
  <c r="K82" i="1"/>
  <c r="J82" i="1"/>
  <c r="I82" i="1"/>
  <c r="H82" i="1"/>
  <c r="G82" i="1"/>
  <c r="F82" i="1"/>
  <c r="F57" i="1"/>
  <c r="G57" i="1"/>
  <c r="H57" i="1"/>
  <c r="I57" i="1"/>
  <c r="J57" i="1"/>
  <c r="K57" i="1"/>
  <c r="L57" i="1"/>
  <c r="M57" i="1"/>
  <c r="N57" i="1"/>
  <c r="O57" i="1"/>
  <c r="P57" i="1"/>
  <c r="Q57" i="1"/>
  <c r="F58" i="1"/>
  <c r="G58" i="1"/>
  <c r="H58" i="1"/>
  <c r="I58" i="1"/>
  <c r="J58" i="1"/>
  <c r="K58" i="1"/>
  <c r="L58" i="1"/>
  <c r="M58" i="1"/>
  <c r="N58" i="1"/>
  <c r="O58" i="1"/>
  <c r="P58" i="1"/>
  <c r="Q58" i="1"/>
  <c r="F59" i="1"/>
  <c r="G59" i="1"/>
  <c r="H59" i="1"/>
  <c r="I59" i="1"/>
  <c r="J59" i="1"/>
  <c r="K59" i="1"/>
  <c r="L59" i="1"/>
  <c r="M59" i="1"/>
  <c r="N59" i="1"/>
  <c r="O59" i="1"/>
  <c r="P59" i="1"/>
  <c r="Q59" i="1"/>
  <c r="F60" i="1"/>
  <c r="G60" i="1"/>
  <c r="H60" i="1"/>
  <c r="I60" i="1"/>
  <c r="J60" i="1"/>
  <c r="K60" i="1"/>
  <c r="L60" i="1"/>
  <c r="M60" i="1"/>
  <c r="N60" i="1"/>
  <c r="O60" i="1"/>
  <c r="P60" i="1"/>
  <c r="Q60" i="1"/>
  <c r="F61" i="1"/>
  <c r="G61" i="1"/>
  <c r="H61" i="1"/>
  <c r="I61" i="1"/>
  <c r="J61" i="1"/>
  <c r="K61" i="1"/>
  <c r="L61" i="1"/>
  <c r="M61" i="1"/>
  <c r="N61" i="1"/>
  <c r="O61" i="1"/>
  <c r="P61" i="1"/>
  <c r="Q61" i="1"/>
  <c r="F62" i="1"/>
  <c r="G62" i="1"/>
  <c r="H62" i="1"/>
  <c r="I62" i="1"/>
  <c r="J62" i="1"/>
  <c r="K62" i="1"/>
  <c r="L62" i="1"/>
  <c r="M62" i="1"/>
  <c r="N62" i="1"/>
  <c r="O62" i="1"/>
  <c r="P62" i="1"/>
  <c r="Q62" i="1"/>
  <c r="F63" i="1"/>
  <c r="G63" i="1"/>
  <c r="H63" i="1"/>
  <c r="I63" i="1"/>
  <c r="J63" i="1"/>
  <c r="K63" i="1"/>
  <c r="L63" i="1"/>
  <c r="M63" i="1"/>
  <c r="N63" i="1"/>
  <c r="O63" i="1"/>
  <c r="P63" i="1"/>
  <c r="Q63" i="1"/>
  <c r="F64" i="1"/>
  <c r="G64" i="1"/>
  <c r="H64" i="1"/>
  <c r="I64" i="1"/>
  <c r="J64" i="1"/>
  <c r="K64" i="1"/>
  <c r="L64" i="1"/>
  <c r="M64" i="1"/>
  <c r="N64" i="1"/>
  <c r="O64" i="1"/>
  <c r="P64" i="1"/>
  <c r="Q64" i="1"/>
  <c r="F65" i="1"/>
  <c r="G65" i="1"/>
  <c r="H65" i="1"/>
  <c r="I65" i="1"/>
  <c r="J65" i="1"/>
  <c r="K65" i="1"/>
  <c r="L65" i="1"/>
  <c r="M65" i="1"/>
  <c r="N65" i="1"/>
  <c r="O65" i="1"/>
  <c r="P65" i="1"/>
  <c r="Q65" i="1"/>
  <c r="F66" i="1"/>
  <c r="G66" i="1"/>
  <c r="H66" i="1"/>
  <c r="I66" i="1"/>
  <c r="J66" i="1"/>
  <c r="K66" i="1"/>
  <c r="L66" i="1"/>
  <c r="M66" i="1"/>
  <c r="N66" i="1"/>
  <c r="O66" i="1"/>
  <c r="P66" i="1"/>
  <c r="Q66" i="1"/>
  <c r="F67" i="1"/>
  <c r="G67" i="1"/>
  <c r="H67" i="1"/>
  <c r="I67" i="1"/>
  <c r="J67" i="1"/>
  <c r="K67" i="1"/>
  <c r="L67" i="1"/>
  <c r="M67" i="1"/>
  <c r="N67" i="1"/>
  <c r="O67" i="1"/>
  <c r="P67" i="1"/>
  <c r="Q67" i="1"/>
  <c r="F68" i="1"/>
  <c r="G68" i="1"/>
  <c r="H68" i="1"/>
  <c r="I68" i="1"/>
  <c r="J68" i="1"/>
  <c r="K68" i="1"/>
  <c r="L68" i="1"/>
  <c r="M68" i="1"/>
  <c r="N68" i="1"/>
  <c r="O68" i="1"/>
  <c r="P68" i="1"/>
  <c r="Q68" i="1"/>
  <c r="F69" i="1"/>
  <c r="G69" i="1"/>
  <c r="H69" i="1"/>
  <c r="I69" i="1"/>
  <c r="J69" i="1"/>
  <c r="K69" i="1"/>
  <c r="L69" i="1"/>
  <c r="M69" i="1"/>
  <c r="N69" i="1"/>
  <c r="O69" i="1"/>
  <c r="P69" i="1"/>
  <c r="Q69" i="1"/>
  <c r="F70" i="1"/>
  <c r="G70" i="1"/>
  <c r="H70" i="1"/>
  <c r="I70" i="1"/>
  <c r="J70" i="1"/>
  <c r="K70" i="1"/>
  <c r="L70" i="1"/>
  <c r="M70" i="1"/>
  <c r="N70" i="1"/>
  <c r="O70" i="1"/>
  <c r="P70" i="1"/>
  <c r="Q70" i="1"/>
  <c r="F71" i="1"/>
  <c r="G71" i="1"/>
  <c r="H71" i="1"/>
  <c r="I71" i="1"/>
  <c r="J71" i="1"/>
  <c r="K71" i="1"/>
  <c r="L71" i="1"/>
  <c r="M71" i="1"/>
  <c r="N71" i="1"/>
  <c r="O71" i="1"/>
  <c r="P71" i="1"/>
  <c r="Q71" i="1"/>
  <c r="F72" i="1"/>
  <c r="G72" i="1"/>
  <c r="H72" i="1"/>
  <c r="I72" i="1"/>
  <c r="J72" i="1"/>
  <c r="K72" i="1"/>
  <c r="L72" i="1"/>
  <c r="M72" i="1"/>
  <c r="N72" i="1"/>
  <c r="O72" i="1"/>
  <c r="P72" i="1"/>
  <c r="Q72" i="1"/>
  <c r="F73" i="1"/>
  <c r="G73" i="1"/>
  <c r="H73" i="1"/>
  <c r="I73" i="1"/>
  <c r="J73" i="1"/>
  <c r="K73" i="1"/>
  <c r="L73" i="1"/>
  <c r="M73" i="1"/>
  <c r="N73" i="1"/>
  <c r="O73" i="1"/>
  <c r="P73" i="1"/>
  <c r="Q73" i="1"/>
  <c r="F74" i="1"/>
  <c r="G74" i="1"/>
  <c r="H74" i="1"/>
  <c r="I74" i="1"/>
  <c r="J74" i="1"/>
  <c r="K74" i="1"/>
  <c r="L74" i="1"/>
  <c r="M74" i="1"/>
  <c r="N74" i="1"/>
  <c r="O74" i="1"/>
  <c r="P74" i="1"/>
  <c r="Q74" i="1"/>
  <c r="F75" i="1"/>
  <c r="G75" i="1"/>
  <c r="H75" i="1"/>
  <c r="I75" i="1"/>
  <c r="J75" i="1"/>
  <c r="K75" i="1"/>
  <c r="L75" i="1"/>
  <c r="M75" i="1"/>
  <c r="N75" i="1"/>
  <c r="O75" i="1"/>
  <c r="P75" i="1"/>
  <c r="Q75" i="1"/>
  <c r="Q56" i="1"/>
  <c r="P56" i="1"/>
  <c r="O56" i="1"/>
  <c r="N56" i="1"/>
  <c r="M56" i="1"/>
  <c r="L56" i="1"/>
  <c r="K56" i="1"/>
  <c r="J56" i="1"/>
  <c r="I56" i="1"/>
  <c r="H56" i="1"/>
  <c r="G56" i="1"/>
  <c r="F56" i="1"/>
  <c r="F11" i="1"/>
  <c r="G11" i="1"/>
  <c r="H11" i="1"/>
  <c r="I11" i="1"/>
  <c r="J11" i="1"/>
  <c r="K11" i="1"/>
  <c r="L11" i="1"/>
  <c r="M11" i="1"/>
  <c r="N11" i="1"/>
  <c r="O11" i="1"/>
  <c r="P11" i="1"/>
  <c r="Q11" i="1"/>
  <c r="F12" i="1"/>
  <c r="G12" i="1"/>
  <c r="H12" i="1"/>
  <c r="I12" i="1"/>
  <c r="J12" i="1"/>
  <c r="K12" i="1"/>
  <c r="L12" i="1"/>
  <c r="M12" i="1"/>
  <c r="N12" i="1"/>
  <c r="O12" i="1"/>
  <c r="P12" i="1"/>
  <c r="Q12" i="1"/>
  <c r="F13" i="1"/>
  <c r="G13" i="1"/>
  <c r="H13" i="1"/>
  <c r="I13" i="1"/>
  <c r="J13" i="1"/>
  <c r="K13" i="1"/>
  <c r="L13" i="1"/>
  <c r="M13" i="1"/>
  <c r="N13" i="1"/>
  <c r="O13" i="1"/>
  <c r="P13" i="1"/>
  <c r="Q13" i="1"/>
  <c r="F14" i="1"/>
  <c r="G14" i="1"/>
  <c r="H14" i="1"/>
  <c r="I14" i="1"/>
  <c r="J14" i="1"/>
  <c r="K14" i="1"/>
  <c r="L14" i="1"/>
  <c r="M14" i="1"/>
  <c r="N14" i="1"/>
  <c r="O14" i="1"/>
  <c r="P14" i="1"/>
  <c r="Q14" i="1"/>
  <c r="F15" i="1"/>
  <c r="G15" i="1"/>
  <c r="H15" i="1"/>
  <c r="I15" i="1"/>
  <c r="J15" i="1"/>
  <c r="K15" i="1"/>
  <c r="L15" i="1"/>
  <c r="M15" i="1"/>
  <c r="N15" i="1"/>
  <c r="O15" i="1"/>
  <c r="P15" i="1"/>
  <c r="Q15" i="1"/>
  <c r="F16" i="1"/>
  <c r="G16" i="1"/>
  <c r="H16" i="1"/>
  <c r="I16" i="1"/>
  <c r="J16" i="1"/>
  <c r="K16" i="1"/>
  <c r="L16" i="1"/>
  <c r="M16" i="1"/>
  <c r="N16" i="1"/>
  <c r="O16" i="1"/>
  <c r="P16" i="1"/>
  <c r="Q16" i="1"/>
  <c r="F17" i="1"/>
  <c r="G17" i="1"/>
  <c r="H17" i="1"/>
  <c r="I17" i="1"/>
  <c r="J17" i="1"/>
  <c r="K17" i="1"/>
  <c r="L17" i="1"/>
  <c r="M17" i="1"/>
  <c r="N17" i="1"/>
  <c r="O17" i="1"/>
  <c r="P17" i="1"/>
  <c r="Q17" i="1"/>
  <c r="F18" i="1"/>
  <c r="G18" i="1"/>
  <c r="H18" i="1"/>
  <c r="I18" i="1"/>
  <c r="J18" i="1"/>
  <c r="K18" i="1"/>
  <c r="L18" i="1"/>
  <c r="M18" i="1"/>
  <c r="N18" i="1"/>
  <c r="O18" i="1"/>
  <c r="P18" i="1"/>
  <c r="Q18" i="1"/>
  <c r="F19" i="1"/>
  <c r="G19" i="1"/>
  <c r="H19" i="1"/>
  <c r="I19" i="1"/>
  <c r="J19" i="1"/>
  <c r="K19" i="1"/>
  <c r="L19" i="1"/>
  <c r="M19" i="1"/>
  <c r="N19" i="1"/>
  <c r="O19" i="1"/>
  <c r="P19" i="1"/>
  <c r="Q19" i="1"/>
  <c r="F20" i="1"/>
  <c r="G20" i="1"/>
  <c r="H20" i="1"/>
  <c r="I20" i="1"/>
  <c r="J20" i="1"/>
  <c r="K20" i="1"/>
  <c r="L20" i="1"/>
  <c r="M20" i="1"/>
  <c r="N20" i="1"/>
  <c r="O20" i="1"/>
  <c r="P20" i="1"/>
  <c r="Q20" i="1"/>
  <c r="F21" i="1"/>
  <c r="G21" i="1"/>
  <c r="H21" i="1"/>
  <c r="I21" i="1"/>
  <c r="J21" i="1"/>
  <c r="K21" i="1"/>
  <c r="L21" i="1"/>
  <c r="M21" i="1"/>
  <c r="N21" i="1"/>
  <c r="O21" i="1"/>
  <c r="P21" i="1"/>
  <c r="Q21" i="1"/>
  <c r="F22" i="1"/>
  <c r="G22" i="1"/>
  <c r="H22" i="1"/>
  <c r="I22" i="1"/>
  <c r="J22" i="1"/>
  <c r="K22" i="1"/>
  <c r="L22" i="1"/>
  <c r="M22" i="1"/>
  <c r="N22" i="1"/>
  <c r="O22" i="1"/>
  <c r="P22" i="1"/>
  <c r="Q22" i="1"/>
  <c r="F23" i="1"/>
  <c r="G23" i="1"/>
  <c r="H23" i="1"/>
  <c r="I23" i="1"/>
  <c r="J23" i="1"/>
  <c r="K23" i="1"/>
  <c r="L23" i="1"/>
  <c r="M23" i="1"/>
  <c r="N23" i="1"/>
  <c r="O23" i="1"/>
  <c r="P23" i="1"/>
  <c r="Q23" i="1"/>
  <c r="F24" i="1"/>
  <c r="G24" i="1"/>
  <c r="H24" i="1"/>
  <c r="I24" i="1"/>
  <c r="J24" i="1"/>
  <c r="K24" i="1"/>
  <c r="L24" i="1"/>
  <c r="M24" i="1"/>
  <c r="N24" i="1"/>
  <c r="O24" i="1"/>
  <c r="P24" i="1"/>
  <c r="Q24" i="1"/>
  <c r="F25" i="1"/>
  <c r="G25" i="1"/>
  <c r="H25" i="1"/>
  <c r="I25" i="1"/>
  <c r="J25" i="1"/>
  <c r="K25" i="1"/>
  <c r="L25" i="1"/>
  <c r="M25" i="1"/>
  <c r="N25" i="1"/>
  <c r="O25" i="1"/>
  <c r="P25" i="1"/>
  <c r="Q25" i="1"/>
  <c r="F26" i="1"/>
  <c r="G26" i="1"/>
  <c r="H26" i="1"/>
  <c r="I26" i="1"/>
  <c r="J26" i="1"/>
  <c r="K26" i="1"/>
  <c r="L26" i="1"/>
  <c r="M26" i="1"/>
  <c r="N26" i="1"/>
  <c r="O26" i="1"/>
  <c r="P26" i="1"/>
  <c r="Q26" i="1"/>
  <c r="F27" i="1"/>
  <c r="G27" i="1"/>
  <c r="H27" i="1"/>
  <c r="I27" i="1"/>
  <c r="J27" i="1"/>
  <c r="K27" i="1"/>
  <c r="L27" i="1"/>
  <c r="M27" i="1"/>
  <c r="N27" i="1"/>
  <c r="O27" i="1"/>
  <c r="P27" i="1"/>
  <c r="Q27" i="1"/>
  <c r="F28" i="1"/>
  <c r="G28" i="1"/>
  <c r="H28" i="1"/>
  <c r="I28" i="1"/>
  <c r="J28" i="1"/>
  <c r="K28" i="1"/>
  <c r="L28" i="1"/>
  <c r="M28" i="1"/>
  <c r="N28" i="1"/>
  <c r="O28" i="1"/>
  <c r="P28" i="1"/>
  <c r="Q28" i="1"/>
  <c r="F29" i="1"/>
  <c r="G29" i="1"/>
  <c r="H29" i="1"/>
  <c r="I29" i="1"/>
  <c r="J29" i="1"/>
  <c r="K29" i="1"/>
  <c r="L29" i="1"/>
  <c r="M29" i="1"/>
  <c r="N29" i="1"/>
  <c r="O29" i="1"/>
  <c r="P29" i="1"/>
  <c r="Q29" i="1"/>
  <c r="F30" i="1"/>
  <c r="G30" i="1"/>
  <c r="H30" i="1"/>
  <c r="I30" i="1"/>
  <c r="J30" i="1"/>
  <c r="K30" i="1"/>
  <c r="L30" i="1"/>
  <c r="M30" i="1"/>
  <c r="N30" i="1"/>
  <c r="O30" i="1"/>
  <c r="P30" i="1"/>
  <c r="Q30" i="1"/>
  <c r="F31" i="1"/>
  <c r="G31" i="1"/>
  <c r="H31" i="1"/>
  <c r="I31" i="1"/>
  <c r="J31" i="1"/>
  <c r="K31" i="1"/>
  <c r="L31" i="1"/>
  <c r="M31" i="1"/>
  <c r="N31" i="1"/>
  <c r="O31" i="1"/>
  <c r="P31" i="1"/>
  <c r="Q31" i="1"/>
  <c r="F32" i="1"/>
  <c r="G32" i="1"/>
  <c r="H32" i="1"/>
  <c r="I32" i="1"/>
  <c r="J32" i="1"/>
  <c r="K32" i="1"/>
  <c r="K16" i="6" s="1"/>
  <c r="L32" i="1"/>
  <c r="M32" i="1"/>
  <c r="N32" i="1"/>
  <c r="O32" i="1"/>
  <c r="P32" i="1"/>
  <c r="Q32" i="1"/>
  <c r="F33" i="1"/>
  <c r="G33" i="1"/>
  <c r="H33" i="1"/>
  <c r="I33" i="1"/>
  <c r="J33" i="1"/>
  <c r="K33" i="1"/>
  <c r="L33" i="1"/>
  <c r="M33" i="1"/>
  <c r="N33" i="1"/>
  <c r="O33" i="1"/>
  <c r="P33" i="1"/>
  <c r="Q33" i="1"/>
  <c r="F34" i="1"/>
  <c r="G34" i="1"/>
  <c r="H34" i="1"/>
  <c r="I34" i="1"/>
  <c r="J34" i="1"/>
  <c r="K34" i="1"/>
  <c r="L34" i="1"/>
  <c r="M34" i="1"/>
  <c r="N34" i="1"/>
  <c r="O34" i="1"/>
  <c r="P34" i="1"/>
  <c r="Q34" i="1"/>
  <c r="F35" i="1"/>
  <c r="G35" i="1"/>
  <c r="H35" i="1"/>
  <c r="I35" i="1"/>
  <c r="J35" i="1"/>
  <c r="K35" i="1"/>
  <c r="L35" i="1"/>
  <c r="M35" i="1"/>
  <c r="N35" i="1"/>
  <c r="O35" i="1"/>
  <c r="P35" i="1"/>
  <c r="Q35" i="1"/>
  <c r="F36" i="1"/>
  <c r="G36" i="1"/>
  <c r="H36" i="1"/>
  <c r="I36" i="1"/>
  <c r="J36" i="1"/>
  <c r="K36" i="1"/>
  <c r="L36" i="1"/>
  <c r="M36" i="1"/>
  <c r="N36" i="1"/>
  <c r="O36" i="1"/>
  <c r="P36" i="1"/>
  <c r="Q36" i="1"/>
  <c r="F37" i="1"/>
  <c r="G37" i="1"/>
  <c r="H37" i="1"/>
  <c r="I37" i="1"/>
  <c r="J37" i="1"/>
  <c r="K37" i="1"/>
  <c r="L37" i="1"/>
  <c r="M37" i="1"/>
  <c r="N37" i="1"/>
  <c r="O37" i="1"/>
  <c r="P37" i="1"/>
  <c r="Q37" i="1"/>
  <c r="F38" i="1"/>
  <c r="G38" i="1"/>
  <c r="H38" i="1"/>
  <c r="I38" i="1"/>
  <c r="J38" i="1"/>
  <c r="K38" i="1"/>
  <c r="L38" i="1"/>
  <c r="M38" i="1"/>
  <c r="N38" i="1"/>
  <c r="O38" i="1"/>
  <c r="P38" i="1"/>
  <c r="Q38" i="1"/>
  <c r="F39" i="1"/>
  <c r="G39" i="1"/>
  <c r="H39" i="1"/>
  <c r="I39" i="1"/>
  <c r="J39" i="1"/>
  <c r="K39" i="1"/>
  <c r="L39" i="1"/>
  <c r="M39" i="1"/>
  <c r="N39" i="1"/>
  <c r="O39" i="1"/>
  <c r="P39" i="1"/>
  <c r="Q39" i="1"/>
  <c r="F40" i="1"/>
  <c r="G40" i="1"/>
  <c r="H40" i="1"/>
  <c r="I40" i="1"/>
  <c r="J40" i="1"/>
  <c r="K40" i="1"/>
  <c r="L40" i="1"/>
  <c r="M40" i="1"/>
  <c r="N40" i="1"/>
  <c r="O40" i="1"/>
  <c r="P40" i="1"/>
  <c r="Q40" i="1"/>
  <c r="F41" i="1"/>
  <c r="G41" i="1"/>
  <c r="H41" i="1"/>
  <c r="I41" i="1"/>
  <c r="J41" i="1"/>
  <c r="K41" i="1"/>
  <c r="L41" i="1"/>
  <c r="M41" i="1"/>
  <c r="N41" i="1"/>
  <c r="O41" i="1"/>
  <c r="P41" i="1"/>
  <c r="Q41" i="1"/>
  <c r="F42" i="1"/>
  <c r="G42" i="1"/>
  <c r="H42" i="1"/>
  <c r="I42" i="1"/>
  <c r="J42" i="1"/>
  <c r="K42" i="1"/>
  <c r="L42" i="1"/>
  <c r="M42" i="1"/>
  <c r="N42" i="1"/>
  <c r="O42" i="1"/>
  <c r="P42" i="1"/>
  <c r="Q42" i="1"/>
  <c r="F43" i="1"/>
  <c r="G43" i="1"/>
  <c r="H43" i="1"/>
  <c r="I43" i="1"/>
  <c r="J43" i="1"/>
  <c r="K43" i="1"/>
  <c r="L43" i="1"/>
  <c r="M43" i="1"/>
  <c r="N43" i="1"/>
  <c r="O43" i="1"/>
  <c r="P43" i="1"/>
  <c r="Q43" i="1"/>
  <c r="F44" i="1"/>
  <c r="G44" i="1"/>
  <c r="H44" i="1"/>
  <c r="I44" i="1"/>
  <c r="J44" i="1"/>
  <c r="K44" i="1"/>
  <c r="L44" i="1"/>
  <c r="M44" i="1"/>
  <c r="N44" i="1"/>
  <c r="O44" i="1"/>
  <c r="P44" i="1"/>
  <c r="Q44" i="1"/>
  <c r="F45" i="1"/>
  <c r="G45" i="1"/>
  <c r="H45" i="1"/>
  <c r="I45" i="1"/>
  <c r="J45" i="1"/>
  <c r="K45" i="1"/>
  <c r="L45" i="1"/>
  <c r="M45" i="1"/>
  <c r="N45" i="1"/>
  <c r="O45" i="1"/>
  <c r="P45" i="1"/>
  <c r="Q45" i="1"/>
  <c r="F46" i="1"/>
  <c r="G46" i="1"/>
  <c r="H46" i="1"/>
  <c r="I46" i="1"/>
  <c r="J46" i="1"/>
  <c r="K46" i="1"/>
  <c r="L46" i="1"/>
  <c r="M46" i="1"/>
  <c r="N46" i="1"/>
  <c r="O46" i="1"/>
  <c r="P46" i="1"/>
  <c r="Q46" i="1"/>
  <c r="F47" i="1"/>
  <c r="G47" i="1"/>
  <c r="H47" i="1"/>
  <c r="I47" i="1"/>
  <c r="J47" i="1"/>
  <c r="K47" i="1"/>
  <c r="L47" i="1"/>
  <c r="M47" i="1"/>
  <c r="N47" i="1"/>
  <c r="O47" i="1"/>
  <c r="P47" i="1"/>
  <c r="Q47" i="1"/>
  <c r="F48" i="1"/>
  <c r="G48" i="1"/>
  <c r="H48" i="1"/>
  <c r="I48" i="1"/>
  <c r="J48" i="1"/>
  <c r="K48" i="1"/>
  <c r="L48" i="1"/>
  <c r="M48" i="1"/>
  <c r="N48" i="1"/>
  <c r="O48" i="1"/>
  <c r="P48" i="1"/>
  <c r="Q48" i="1"/>
  <c r="F49" i="1"/>
  <c r="G49" i="1"/>
  <c r="H49" i="1"/>
  <c r="I49" i="1"/>
  <c r="J49" i="1"/>
  <c r="K49" i="1"/>
  <c r="L49" i="1"/>
  <c r="M49" i="1"/>
  <c r="N49" i="1"/>
  <c r="O49" i="1"/>
  <c r="P49" i="1"/>
  <c r="Q49" i="1"/>
  <c r="F40" i="6" l="1"/>
  <c r="O10" i="6" l="1"/>
  <c r="O11" i="6"/>
  <c r="O12" i="6"/>
  <c r="O13" i="6"/>
  <c r="O15" i="6"/>
  <c r="O16" i="6"/>
  <c r="O17" i="6"/>
  <c r="O18" i="6"/>
  <c r="O19" i="6"/>
  <c r="O20" i="6"/>
  <c r="O22" i="6"/>
  <c r="O23" i="6"/>
  <c r="O10" i="1"/>
  <c r="Q10" i="1"/>
  <c r="F10" i="1" l="1"/>
  <c r="G10" i="1"/>
  <c r="H10" i="1"/>
  <c r="I10" i="1"/>
  <c r="J10" i="1"/>
  <c r="K10" i="1"/>
  <c r="L10" i="1"/>
  <c r="M10" i="1"/>
  <c r="N10" i="1"/>
  <c r="P10" i="1"/>
  <c r="F10" i="6"/>
  <c r="G10" i="6"/>
  <c r="H10" i="6"/>
  <c r="I10" i="6"/>
  <c r="J10" i="6"/>
  <c r="K10" i="6"/>
  <c r="L10" i="6"/>
  <c r="M10" i="6"/>
  <c r="N10" i="6"/>
  <c r="P10" i="6"/>
  <c r="F11" i="6"/>
  <c r="G11" i="6"/>
  <c r="H11" i="6"/>
  <c r="I11" i="6"/>
  <c r="J11" i="6"/>
  <c r="K11" i="6"/>
  <c r="L11" i="6"/>
  <c r="M11" i="6"/>
  <c r="N11" i="6"/>
  <c r="P11" i="6"/>
  <c r="F12" i="6"/>
  <c r="G12" i="6"/>
  <c r="H12" i="6"/>
  <c r="I12" i="6"/>
  <c r="J12" i="6"/>
  <c r="K12" i="6"/>
  <c r="L12" i="6"/>
  <c r="M12" i="6"/>
  <c r="N12" i="6"/>
  <c r="P12" i="6"/>
  <c r="F13" i="6"/>
  <c r="G13" i="6"/>
  <c r="H13" i="6"/>
  <c r="I13" i="6"/>
  <c r="J13" i="6"/>
  <c r="K13" i="6"/>
  <c r="L13" i="6"/>
  <c r="M13" i="6"/>
  <c r="N13" i="6"/>
  <c r="P13" i="6"/>
  <c r="F15" i="6"/>
  <c r="G15" i="6"/>
  <c r="H15" i="6"/>
  <c r="I15" i="6"/>
  <c r="J15" i="6"/>
  <c r="K15" i="6"/>
  <c r="L15" i="6"/>
  <c r="M15" i="6"/>
  <c r="N15" i="6"/>
  <c r="P15" i="6"/>
  <c r="F16" i="6"/>
  <c r="G16" i="6"/>
  <c r="H16" i="6"/>
  <c r="I16" i="6"/>
  <c r="J16" i="6"/>
  <c r="L16" i="6"/>
  <c r="M16" i="6"/>
  <c r="N16" i="6"/>
  <c r="P16" i="6"/>
  <c r="F17" i="6"/>
  <c r="G17" i="6"/>
  <c r="H17" i="6"/>
  <c r="I17" i="6"/>
  <c r="J17" i="6"/>
  <c r="K17" i="6"/>
  <c r="L17" i="6"/>
  <c r="M17" i="6"/>
  <c r="N17" i="6"/>
  <c r="P17" i="6"/>
  <c r="F18" i="6"/>
  <c r="G18" i="6"/>
  <c r="H18" i="6"/>
  <c r="I18" i="6"/>
  <c r="J18" i="6"/>
  <c r="K18" i="6"/>
  <c r="L18" i="6"/>
  <c r="M18" i="6"/>
  <c r="N18" i="6"/>
  <c r="P18" i="6"/>
  <c r="F19" i="6"/>
  <c r="G19" i="6"/>
  <c r="H19" i="6"/>
  <c r="I19" i="6"/>
  <c r="J19" i="6"/>
  <c r="K19" i="6"/>
  <c r="L19" i="6"/>
  <c r="M19" i="6"/>
  <c r="N19" i="6"/>
  <c r="P19" i="6"/>
  <c r="F20" i="6"/>
  <c r="G20" i="6"/>
  <c r="H20" i="6"/>
  <c r="I20" i="6"/>
  <c r="J20" i="6"/>
  <c r="K20" i="6"/>
  <c r="L20" i="6"/>
  <c r="M20" i="6"/>
  <c r="N20" i="6"/>
  <c r="P20" i="6"/>
  <c r="F22" i="6"/>
  <c r="G22" i="6"/>
  <c r="H22" i="6"/>
  <c r="I22" i="6"/>
  <c r="J22" i="6"/>
  <c r="K22" i="6"/>
  <c r="L22" i="6"/>
  <c r="M22" i="6"/>
  <c r="N22" i="6"/>
  <c r="P22" i="6"/>
  <c r="F23" i="6"/>
  <c r="G23" i="6"/>
  <c r="H23" i="6"/>
  <c r="I23" i="6"/>
  <c r="J23" i="6"/>
  <c r="K23" i="6"/>
  <c r="L23" i="6"/>
  <c r="M23" i="6"/>
  <c r="N23" i="6"/>
  <c r="P23" i="6"/>
</calcChain>
</file>

<file path=xl/sharedStrings.xml><?xml version="1.0" encoding="utf-8"?>
<sst xmlns="http://schemas.openxmlformats.org/spreadsheetml/2006/main" count="695" uniqueCount="376">
  <si>
    <t>* 각 국에서 사용하는 종합지수와 유전형질의 수치는 국가 간 상호 비교는 어려우며 각 국가 내 비교용입니다.</t>
    <phoneticPr fontId="2" type="noConversion"/>
  </si>
  <si>
    <t>씨수소명</t>
    <phoneticPr fontId="2" type="noConversion"/>
  </si>
  <si>
    <t>정액
번호</t>
    <phoneticPr fontId="2" type="noConversion"/>
  </si>
  <si>
    <t>혈통
(아비명)</t>
    <phoneticPr fontId="2" type="noConversion"/>
  </si>
  <si>
    <t>혈통
(외조부명)</t>
    <phoneticPr fontId="2" type="noConversion"/>
  </si>
  <si>
    <t>KTPI</t>
  </si>
  <si>
    <t>추정육종가 (EBV)</t>
    <phoneticPr fontId="2" type="noConversion"/>
  </si>
  <si>
    <t>중점 개량형질</t>
    <phoneticPr fontId="2" type="noConversion"/>
  </si>
  <si>
    <t>생산능력종합지수</t>
  </si>
  <si>
    <t>유 량</t>
  </si>
  <si>
    <t>지방량</t>
    <phoneticPr fontId="2" type="noConversion"/>
  </si>
  <si>
    <t>단백량</t>
    <phoneticPr fontId="2" type="noConversion"/>
  </si>
  <si>
    <t>체형</t>
  </si>
  <si>
    <t>유방</t>
  </si>
  <si>
    <t>발굽과 다리</t>
    <phoneticPr fontId="2" type="noConversion"/>
  </si>
  <si>
    <t>A2A2</t>
    <phoneticPr fontId="2" type="noConversion"/>
  </si>
  <si>
    <t>가격</t>
    <phoneticPr fontId="2" type="noConversion"/>
  </si>
  <si>
    <t>(Kg) </t>
  </si>
  <si>
    <t>UDC</t>
  </si>
  <si>
    <t>SCS</t>
    <phoneticPr fontId="2" type="noConversion"/>
  </si>
  <si>
    <r>
      <rPr>
        <sz val="9.35"/>
        <color indexed="8"/>
        <rFont val="맑은 고딕"/>
        <family val="3"/>
        <charset val="129"/>
      </rPr>
      <t>β</t>
    </r>
    <r>
      <rPr>
        <sz val="9.35"/>
        <color indexed="8"/>
        <rFont val="굴림체"/>
        <family val="3"/>
        <charset val="129"/>
      </rPr>
      <t>-casein</t>
    </r>
    <phoneticPr fontId="2" type="noConversion"/>
  </si>
  <si>
    <t>(Price)</t>
    <phoneticPr fontId="2" type="noConversion"/>
  </si>
  <si>
    <t>스페셜</t>
    <phoneticPr fontId="2" type="noConversion"/>
  </si>
  <si>
    <t>208HO 00570</t>
    <phoneticPr fontId="2" type="noConversion"/>
  </si>
  <si>
    <t>슬리맨</t>
    <phoneticPr fontId="2" type="noConversion"/>
  </si>
  <si>
    <t>MR 번즈</t>
    <phoneticPr fontId="2" type="noConversion"/>
  </si>
  <si>
    <t>알엠</t>
    <phoneticPr fontId="2" type="noConversion"/>
  </si>
  <si>
    <t>208HO 00567</t>
    <phoneticPr fontId="2" type="noConversion"/>
  </si>
  <si>
    <t>윈드브룩</t>
    <phoneticPr fontId="2" type="noConversion"/>
  </si>
  <si>
    <t>골드윈</t>
    <phoneticPr fontId="2" type="noConversion"/>
  </si>
  <si>
    <t>비티에스</t>
    <phoneticPr fontId="2" type="noConversion"/>
  </si>
  <si>
    <t>208HO 00556</t>
    <phoneticPr fontId="2" type="noConversion"/>
  </si>
  <si>
    <t>맨오맨</t>
    <phoneticPr fontId="2" type="noConversion"/>
  </si>
  <si>
    <t>고스트</t>
    <phoneticPr fontId="2" type="noConversion"/>
  </si>
  <si>
    <t>208HO 00554</t>
    <phoneticPr fontId="2" type="noConversion"/>
  </si>
  <si>
    <t>제라드</t>
    <phoneticPr fontId="2" type="noConversion"/>
  </si>
  <si>
    <t>볼튼</t>
    <phoneticPr fontId="2" type="noConversion"/>
  </si>
  <si>
    <t>럭키</t>
  </si>
  <si>
    <t>208HO 00544</t>
    <phoneticPr fontId="2" type="noConversion"/>
  </si>
  <si>
    <t>크라운</t>
  </si>
  <si>
    <t>208HO 00540</t>
    <phoneticPr fontId="2" type="noConversion"/>
  </si>
  <si>
    <t>유지량,유단백,체형,유방</t>
    <phoneticPr fontId="2" type="noConversion"/>
  </si>
  <si>
    <t>그란데</t>
  </si>
  <si>
    <t>208HO 00532</t>
    <phoneticPr fontId="2" type="noConversion"/>
  </si>
  <si>
    <t>루우</t>
    <phoneticPr fontId="2" type="noConversion"/>
  </si>
  <si>
    <t>모하비</t>
  </si>
  <si>
    <t>208HO 00531</t>
    <phoneticPr fontId="2" type="noConversion"/>
  </si>
  <si>
    <t>골디</t>
  </si>
  <si>
    <t>208HO 00526</t>
  </si>
  <si>
    <t>골드윈</t>
  </si>
  <si>
    <t>앨런</t>
  </si>
  <si>
    <t>니아스</t>
    <phoneticPr fontId="2" type="noConversion"/>
  </si>
  <si>
    <t>208HO 10312</t>
    <phoneticPr fontId="2" type="noConversion"/>
  </si>
  <si>
    <t>밀리언</t>
    <phoneticPr fontId="2" type="noConversion"/>
  </si>
  <si>
    <t>아이언</t>
    <phoneticPr fontId="2" type="noConversion"/>
  </si>
  <si>
    <t>208HO 10297</t>
    <phoneticPr fontId="2" type="noConversion"/>
  </si>
  <si>
    <t>에어레이드</t>
    <phoneticPr fontId="2" type="noConversion"/>
  </si>
  <si>
    <t>BW마샬</t>
    <phoneticPr fontId="2" type="noConversion"/>
  </si>
  <si>
    <t>체형,지제</t>
    <phoneticPr fontId="2" type="noConversion"/>
  </si>
  <si>
    <t>젠틀맨</t>
    <phoneticPr fontId="2" type="noConversion"/>
  </si>
  <si>
    <t>208HO 10293</t>
    <phoneticPr fontId="2" type="noConversion"/>
  </si>
  <si>
    <t>본에어</t>
    <phoneticPr fontId="2" type="noConversion"/>
  </si>
  <si>
    <t>타이타닉</t>
    <phoneticPr fontId="2" type="noConversion"/>
  </si>
  <si>
    <t>디시젼</t>
    <phoneticPr fontId="2" type="noConversion"/>
  </si>
  <si>
    <t>208HO 10283</t>
    <phoneticPr fontId="2" type="noConversion"/>
  </si>
  <si>
    <t>제우스</t>
    <phoneticPr fontId="2" type="noConversion"/>
  </si>
  <si>
    <t>208HO 10281</t>
    <phoneticPr fontId="2" type="noConversion"/>
  </si>
  <si>
    <t>알타백스터</t>
    <phoneticPr fontId="2" type="noConversion"/>
  </si>
  <si>
    <t>모티</t>
    <phoneticPr fontId="2" type="noConversion"/>
  </si>
  <si>
    <t>패트롤</t>
    <phoneticPr fontId="2" type="noConversion"/>
  </si>
  <si>
    <t>208HO 10269</t>
    <phoneticPr fontId="2" type="noConversion"/>
  </si>
  <si>
    <t>프리렌스</t>
    <phoneticPr fontId="2" type="noConversion"/>
  </si>
  <si>
    <t>크로스</t>
    <phoneticPr fontId="2" type="noConversion"/>
  </si>
  <si>
    <t>208HO 10262</t>
    <phoneticPr fontId="2" type="noConversion"/>
  </si>
  <si>
    <t>벅아이</t>
    <phoneticPr fontId="2" type="noConversion"/>
  </si>
  <si>
    <t>루이</t>
    <phoneticPr fontId="2" type="noConversion"/>
  </si>
  <si>
    <t>에이스</t>
    <phoneticPr fontId="2" type="noConversion"/>
  </si>
  <si>
    <t>208HO 10254</t>
    <phoneticPr fontId="2" type="noConversion"/>
  </si>
  <si>
    <t>챔피언</t>
  </si>
  <si>
    <t>유량,유지량,유단백,체형</t>
    <phoneticPr fontId="2" type="noConversion"/>
  </si>
  <si>
    <t>초이스</t>
    <phoneticPr fontId="2" type="noConversion"/>
  </si>
  <si>
    <t>208HO 10247</t>
    <phoneticPr fontId="2" type="noConversion"/>
  </si>
  <si>
    <t>블리츠</t>
    <phoneticPr fontId="2" type="noConversion"/>
  </si>
  <si>
    <t>굿럭</t>
    <phoneticPr fontId="2" type="noConversion"/>
  </si>
  <si>
    <t>스타트</t>
  </si>
  <si>
    <t>208HO 10233</t>
    <phoneticPr fontId="2" type="noConversion"/>
  </si>
  <si>
    <t>가터</t>
  </si>
  <si>
    <t>나이스</t>
    <phoneticPr fontId="2" type="noConversion"/>
  </si>
  <si>
    <t>208HO 10228</t>
    <phoneticPr fontId="2" type="noConversion"/>
  </si>
  <si>
    <t>비스토</t>
    <phoneticPr fontId="2" type="noConversion"/>
  </si>
  <si>
    <t>208HO 10223</t>
    <phoneticPr fontId="2" type="noConversion"/>
  </si>
  <si>
    <t>발란스</t>
    <phoneticPr fontId="2" type="noConversion"/>
  </si>
  <si>
    <t>208HO 10212</t>
    <phoneticPr fontId="2" type="noConversion"/>
  </si>
  <si>
    <t>매리온</t>
    <phoneticPr fontId="2" type="noConversion"/>
  </si>
  <si>
    <t>로커스트</t>
    <phoneticPr fontId="2" type="noConversion"/>
  </si>
  <si>
    <t>유량</t>
  </si>
  <si>
    <t>신선봉</t>
    <phoneticPr fontId="2" type="noConversion"/>
  </si>
  <si>
    <t>208HO 10205</t>
    <phoneticPr fontId="2" type="noConversion"/>
  </si>
  <si>
    <t>알타웨이드</t>
    <phoneticPr fontId="2" type="noConversion"/>
  </si>
  <si>
    <t>망운대</t>
    <phoneticPr fontId="2" type="noConversion"/>
  </si>
  <si>
    <t>208HO 10199</t>
    <phoneticPr fontId="2" type="noConversion"/>
  </si>
  <si>
    <t>리드마스타</t>
    <phoneticPr fontId="2" type="noConversion"/>
  </si>
  <si>
    <t>남대봉</t>
    <phoneticPr fontId="2" type="noConversion"/>
  </si>
  <si>
    <t>208HO 10194</t>
    <phoneticPr fontId="2" type="noConversion"/>
  </si>
  <si>
    <t>루돌프</t>
    <phoneticPr fontId="2" type="noConversion"/>
  </si>
  <si>
    <t>지구</t>
    <phoneticPr fontId="2" type="noConversion"/>
  </si>
  <si>
    <t>208HO 10182</t>
    <phoneticPr fontId="2" type="noConversion"/>
  </si>
  <si>
    <t>오만</t>
    <phoneticPr fontId="2" type="noConversion"/>
  </si>
  <si>
    <t>알타허셀</t>
    <phoneticPr fontId="2" type="noConversion"/>
  </si>
  <si>
    <t>GTPI</t>
    <phoneticPr fontId="2" type="noConversion"/>
  </si>
  <si>
    <t>중점 개량형질</t>
  </si>
  <si>
    <t>PTAT</t>
    <phoneticPr fontId="2" type="noConversion"/>
  </si>
  <si>
    <t>FLC</t>
    <phoneticPr fontId="2" type="noConversion"/>
  </si>
  <si>
    <t>트레이서</t>
    <phoneticPr fontId="2" type="noConversion"/>
  </si>
  <si>
    <t>208HO 00349</t>
    <phoneticPr fontId="2" type="noConversion"/>
  </si>
  <si>
    <t>조슈퍼</t>
    <phoneticPr fontId="2" type="noConversion"/>
  </si>
  <si>
    <t>마우리스</t>
    <phoneticPr fontId="2" type="noConversion"/>
  </si>
  <si>
    <t>미기</t>
    <phoneticPr fontId="2" type="noConversion"/>
  </si>
  <si>
    <t>208HO 00348</t>
    <phoneticPr fontId="2" type="noConversion"/>
  </si>
  <si>
    <t>포츈</t>
    <phoneticPr fontId="2" type="noConversion"/>
  </si>
  <si>
    <t>모데스티</t>
    <phoneticPr fontId="2" type="noConversion"/>
  </si>
  <si>
    <t>다코민</t>
    <phoneticPr fontId="2" type="noConversion"/>
  </si>
  <si>
    <t>208HO 00346</t>
    <phoneticPr fontId="2" type="noConversion"/>
  </si>
  <si>
    <t>대디</t>
    <phoneticPr fontId="2" type="noConversion"/>
  </si>
  <si>
    <t>로버스트</t>
    <phoneticPr fontId="2" type="noConversion"/>
  </si>
  <si>
    <t>208HO 00345</t>
    <phoneticPr fontId="2" type="noConversion"/>
  </si>
  <si>
    <t>할로겐</t>
    <phoneticPr fontId="2" type="noConversion"/>
  </si>
  <si>
    <t>208HO 00344</t>
    <phoneticPr fontId="2" type="noConversion"/>
  </si>
  <si>
    <t>메이플라워</t>
    <phoneticPr fontId="2" type="noConversion"/>
  </si>
  <si>
    <t>메시</t>
    <phoneticPr fontId="2" type="noConversion"/>
  </si>
  <si>
    <t>유량,유지량,유단백,체형,유방,지제</t>
    <phoneticPr fontId="2" type="noConversion"/>
  </si>
  <si>
    <t>208HO 00343</t>
    <phoneticPr fontId="2" type="noConversion"/>
  </si>
  <si>
    <t>모글</t>
    <phoneticPr fontId="2" type="noConversion"/>
  </si>
  <si>
    <t>나이아그라</t>
    <phoneticPr fontId="2" type="noConversion"/>
  </si>
  <si>
    <t>스테미나</t>
    <phoneticPr fontId="2" type="noConversion"/>
  </si>
  <si>
    <t>208HO 00342</t>
    <phoneticPr fontId="2" type="noConversion"/>
  </si>
  <si>
    <t>유지량,체형,유방,지제</t>
    <phoneticPr fontId="2" type="noConversion"/>
  </si>
  <si>
    <t>터피</t>
    <phoneticPr fontId="2" type="noConversion"/>
  </si>
  <si>
    <t>208HO 00341</t>
    <phoneticPr fontId="2" type="noConversion"/>
  </si>
  <si>
    <t>누메로 우노</t>
    <phoneticPr fontId="2" type="noConversion"/>
  </si>
  <si>
    <t>콜비</t>
    <phoneticPr fontId="2" type="noConversion"/>
  </si>
  <si>
    <t>208HO 00340</t>
    <phoneticPr fontId="2" type="noConversion"/>
  </si>
  <si>
    <t>옵저버</t>
    <phoneticPr fontId="2" type="noConversion"/>
  </si>
  <si>
    <t>유량,유지량,유단백,체형,유방,지제</t>
  </si>
  <si>
    <t>208HO 00337</t>
    <phoneticPr fontId="2" type="noConversion"/>
  </si>
  <si>
    <t>파울</t>
    <phoneticPr fontId="2" type="noConversion"/>
  </si>
  <si>
    <t>플래넷</t>
    <phoneticPr fontId="2" type="noConversion"/>
  </si>
  <si>
    <t>유량,유지량</t>
    <phoneticPr fontId="2" type="noConversion"/>
  </si>
  <si>
    <t>208HO 00336</t>
    <phoneticPr fontId="2" type="noConversion"/>
  </si>
  <si>
    <t>알타아이오타</t>
    <phoneticPr fontId="2" type="noConversion"/>
  </si>
  <si>
    <t>유량,유지량,유단백,체형,유방</t>
    <phoneticPr fontId="2" type="noConversion"/>
  </si>
  <si>
    <t>208HO 00335</t>
    <phoneticPr fontId="2" type="noConversion"/>
  </si>
  <si>
    <t>트리거</t>
    <phoneticPr fontId="2" type="noConversion"/>
  </si>
  <si>
    <t>체형,유방</t>
    <phoneticPr fontId="2" type="noConversion"/>
  </si>
  <si>
    <t>위너</t>
    <phoneticPr fontId="2" type="noConversion"/>
  </si>
  <si>
    <t>208HO 00332</t>
    <phoneticPr fontId="2" type="noConversion"/>
  </si>
  <si>
    <t>체형,유방,지제</t>
    <phoneticPr fontId="2" type="noConversion"/>
  </si>
  <si>
    <t>208HO 00331</t>
    <phoneticPr fontId="2" type="noConversion"/>
  </si>
  <si>
    <t>매니저</t>
    <phoneticPr fontId="2" type="noConversion"/>
  </si>
  <si>
    <t>208HO 00330</t>
    <phoneticPr fontId="2" type="noConversion"/>
  </si>
  <si>
    <t>유량,유단백,체형,유방,지제</t>
  </si>
  <si>
    <t>알타버져</t>
    <phoneticPr fontId="2" type="noConversion"/>
  </si>
  <si>
    <t>208HO 00327</t>
    <phoneticPr fontId="2" type="noConversion"/>
  </si>
  <si>
    <t>쇼틀</t>
    <phoneticPr fontId="2" type="noConversion"/>
  </si>
  <si>
    <t>유지량,유방</t>
    <phoneticPr fontId="2" type="noConversion"/>
  </si>
  <si>
    <t>마텔</t>
    <phoneticPr fontId="2" type="noConversion"/>
  </si>
  <si>
    <t>208HO 00323</t>
    <phoneticPr fontId="2" type="noConversion"/>
  </si>
  <si>
    <t>토이스토리</t>
    <phoneticPr fontId="2" type="noConversion"/>
  </si>
  <si>
    <t>유단백,지제</t>
  </si>
  <si>
    <t>페노쉬</t>
    <phoneticPr fontId="2" type="noConversion"/>
  </si>
  <si>
    <t>208HO 00316</t>
    <phoneticPr fontId="2" type="noConversion"/>
  </si>
  <si>
    <t>팀스터</t>
    <phoneticPr fontId="2" type="noConversion"/>
  </si>
  <si>
    <t>208HO 00314</t>
    <phoneticPr fontId="2" type="noConversion"/>
  </si>
  <si>
    <t>볼리버</t>
    <phoneticPr fontId="2" type="noConversion"/>
  </si>
  <si>
    <t>체형,유방</t>
  </si>
  <si>
    <t>GLPI</t>
    <phoneticPr fontId="2" type="noConversion"/>
  </si>
  <si>
    <t>생애수익지수</t>
    <phoneticPr fontId="2" type="noConversion"/>
  </si>
  <si>
    <t xml:space="preserve">체형 </t>
    <phoneticPr fontId="2" type="noConversion"/>
  </si>
  <si>
    <t>CONF</t>
    <phoneticPr fontId="2" type="noConversion"/>
  </si>
  <si>
    <t>MS</t>
    <phoneticPr fontId="2" type="noConversion"/>
  </si>
  <si>
    <t>FL</t>
    <phoneticPr fontId="2" type="noConversion"/>
  </si>
  <si>
    <t>208HO 00347</t>
    <phoneticPr fontId="2" type="noConversion"/>
  </si>
  <si>
    <t>반다레스</t>
    <phoneticPr fontId="2" type="noConversion"/>
  </si>
  <si>
    <t>루비콘</t>
    <phoneticPr fontId="2" type="noConversion"/>
  </si>
  <si>
    <t>알타빙고</t>
    <phoneticPr fontId="2" type="noConversion"/>
  </si>
  <si>
    <t>208HO 00339</t>
    <phoneticPr fontId="2" type="noConversion"/>
  </si>
  <si>
    <t>맥커첸</t>
    <phoneticPr fontId="2" type="noConversion"/>
  </si>
  <si>
    <t>208HO 00338</t>
    <phoneticPr fontId="2" type="noConversion"/>
  </si>
  <si>
    <t>보우저</t>
    <phoneticPr fontId="2" type="noConversion"/>
  </si>
  <si>
    <t>듀플리케이트</t>
    <phoneticPr fontId="2" type="noConversion"/>
  </si>
  <si>
    <t>208HO 00334</t>
    <phoneticPr fontId="2" type="noConversion"/>
  </si>
  <si>
    <t>208HO 00333</t>
    <phoneticPr fontId="2" type="noConversion"/>
  </si>
  <si>
    <t>알타메테오</t>
    <phoneticPr fontId="2" type="noConversion"/>
  </si>
  <si>
    <t>니프티</t>
    <phoneticPr fontId="2" type="noConversion"/>
  </si>
  <si>
    <t>208HO 00329</t>
    <phoneticPr fontId="2" type="noConversion"/>
  </si>
  <si>
    <t>알타레이져</t>
    <phoneticPr fontId="2" type="noConversion"/>
  </si>
  <si>
    <t>208HO 00328</t>
    <phoneticPr fontId="2" type="noConversion"/>
  </si>
  <si>
    <t>도릭</t>
    <phoneticPr fontId="2" type="noConversion"/>
  </si>
  <si>
    <t>208HO 00315</t>
    <phoneticPr fontId="2" type="noConversion"/>
  </si>
  <si>
    <t>루벤스</t>
    <phoneticPr fontId="2" type="noConversion"/>
  </si>
  <si>
    <t>엘사</t>
    <phoneticPr fontId="2" type="noConversion"/>
  </si>
  <si>
    <t>제네시스</t>
    <phoneticPr fontId="2" type="noConversion"/>
  </si>
  <si>
    <t>208HO 00592</t>
    <phoneticPr fontId="2" type="noConversion"/>
  </si>
  <si>
    <t>208HO 00595</t>
    <phoneticPr fontId="2" type="noConversion"/>
  </si>
  <si>
    <t>유대수익</t>
    <phoneticPr fontId="2" type="noConversion"/>
  </si>
  <si>
    <t>MFP</t>
    <phoneticPr fontId="2" type="noConversion"/>
  </si>
  <si>
    <t>유전</t>
    <phoneticPr fontId="2" type="noConversion"/>
  </si>
  <si>
    <t>경제</t>
    <phoneticPr fontId="2" type="noConversion"/>
  </si>
  <si>
    <t>HL</t>
    <phoneticPr fontId="2" type="noConversion"/>
  </si>
  <si>
    <t>생산수명</t>
    <phoneticPr fontId="2" type="noConversion"/>
  </si>
  <si>
    <t>PL</t>
    <phoneticPr fontId="2" type="noConversion"/>
  </si>
  <si>
    <t>슈퍼사이어</t>
    <phoneticPr fontId="2" type="noConversion"/>
  </si>
  <si>
    <t>한
국
선
발
씨
수
소</t>
    <phoneticPr fontId="2" type="noConversion"/>
  </si>
  <si>
    <t>미
국
성
적
씨
수
소</t>
    <phoneticPr fontId="2" type="noConversion"/>
  </si>
  <si>
    <t>캐
나
다
성
적
씨
수
소</t>
    <phoneticPr fontId="2" type="noConversion"/>
  </si>
  <si>
    <t>유생산,체형,유방,지제,체세포</t>
    <phoneticPr fontId="2" type="noConversion"/>
  </si>
  <si>
    <t>유지량,지제,체세포</t>
    <phoneticPr fontId="2" type="noConversion"/>
  </si>
  <si>
    <t>유량,체세포</t>
    <phoneticPr fontId="2" type="noConversion"/>
  </si>
  <si>
    <t>유지량,유단백,체형,유방,지제,체세포</t>
    <phoneticPr fontId="2" type="noConversion"/>
  </si>
  <si>
    <t>하이패션</t>
    <phoneticPr fontId="2" type="noConversion"/>
  </si>
  <si>
    <t>테라</t>
    <phoneticPr fontId="2" type="noConversion"/>
  </si>
  <si>
    <t>플렌티풀</t>
    <phoneticPr fontId="2" type="noConversion"/>
  </si>
  <si>
    <t>카니발</t>
    <phoneticPr fontId="2" type="noConversion"/>
  </si>
  <si>
    <t>유전전달능력 (PTA)</t>
    <phoneticPr fontId="2" type="noConversion"/>
  </si>
  <si>
    <t>(lb) </t>
    <phoneticPr fontId="2" type="noConversion"/>
  </si>
  <si>
    <t>건강</t>
    <phoneticPr fontId="2" type="noConversion"/>
  </si>
  <si>
    <t>로또</t>
    <phoneticPr fontId="2" type="noConversion"/>
  </si>
  <si>
    <t>히어로</t>
    <phoneticPr fontId="2" type="noConversion"/>
  </si>
  <si>
    <t>208HO 00623</t>
    <phoneticPr fontId="2" type="noConversion"/>
  </si>
  <si>
    <t>208HO 00607</t>
    <phoneticPr fontId="2" type="noConversion"/>
  </si>
  <si>
    <t>(Kg) </t>
    <phoneticPr fontId="2" type="noConversion"/>
  </si>
  <si>
    <t>유량,유지량,유단백,유방,지제</t>
    <phoneticPr fontId="2" type="noConversion"/>
  </si>
  <si>
    <t>유량,유지량,유단백</t>
    <phoneticPr fontId="2" type="noConversion"/>
  </si>
  <si>
    <t>로저스</t>
    <phoneticPr fontId="2" type="noConversion"/>
  </si>
  <si>
    <t>축산수명</t>
    <phoneticPr fontId="2" type="noConversion"/>
  </si>
  <si>
    <t>썬샤인</t>
    <phoneticPr fontId="2" type="noConversion"/>
  </si>
  <si>
    <t>208HO 00624</t>
    <phoneticPr fontId="2" type="noConversion"/>
  </si>
  <si>
    <t>힐</t>
    <phoneticPr fontId="2" type="noConversion"/>
  </si>
  <si>
    <t>슈퍼스타</t>
    <phoneticPr fontId="2" type="noConversion"/>
  </si>
  <si>
    <t>앤텁</t>
    <phoneticPr fontId="2" type="noConversion"/>
  </si>
  <si>
    <t>바이텍</t>
    <phoneticPr fontId="2" type="noConversion"/>
  </si>
  <si>
    <t>레이커</t>
    <phoneticPr fontId="2" type="noConversion"/>
  </si>
  <si>
    <t>체세포 점수</t>
    <phoneticPr fontId="2" type="noConversion"/>
  </si>
  <si>
    <t>유량,유지량,유단백,체형,유방,체세포</t>
    <phoneticPr fontId="2" type="noConversion"/>
  </si>
  <si>
    <t>208HO 00351</t>
    <phoneticPr fontId="2" type="noConversion"/>
  </si>
  <si>
    <t>208HO 00350</t>
    <phoneticPr fontId="2" type="noConversion"/>
  </si>
  <si>
    <t>싼타페</t>
    <phoneticPr fontId="2" type="noConversion"/>
  </si>
  <si>
    <t>싸이몬</t>
    <phoneticPr fontId="2" type="noConversion"/>
  </si>
  <si>
    <t>208HO 00601</t>
    <phoneticPr fontId="2" type="noConversion"/>
  </si>
  <si>
    <t>208HO 00617</t>
    <phoneticPr fontId="2" type="noConversion"/>
  </si>
  <si>
    <t xml:space="preserve">     2)미국 홀스타인 협회(Holstein Association USA) 자료</t>
    <phoneticPr fontId="2" type="noConversion"/>
  </si>
  <si>
    <t xml:space="preserve">     3)캐나다 낙농자료센타(Canadian Dairy Network)  자료 </t>
    <phoneticPr fontId="2" type="noConversion"/>
  </si>
  <si>
    <t xml:space="preserve"> 주: 1)한국 농촌진흥청 국립축산과학원 젖소 유전능력평가 자료</t>
    <phoneticPr fontId="2" type="noConversion"/>
  </si>
  <si>
    <t>유단백,체형,유방,체세포</t>
    <phoneticPr fontId="2" type="noConversion"/>
  </si>
  <si>
    <t>유지량,유단백,체형,지제</t>
    <phoneticPr fontId="2" type="noConversion"/>
  </si>
  <si>
    <t>유량,유지량,유단백,체형,지제</t>
    <phoneticPr fontId="2" type="noConversion"/>
  </si>
  <si>
    <t>유생산,체형,지제,체세포</t>
    <phoneticPr fontId="2" type="noConversion"/>
  </si>
  <si>
    <t>유지량,유단백,체형,유방,체세포</t>
    <phoneticPr fontId="2" type="noConversion"/>
  </si>
  <si>
    <t>유량,유지량,유단백,체세포</t>
    <phoneticPr fontId="2" type="noConversion"/>
  </si>
  <si>
    <t>유단백,체형,유방</t>
    <phoneticPr fontId="2" type="noConversion"/>
  </si>
  <si>
    <t>유지량,유단백,체세포</t>
    <phoneticPr fontId="2" type="noConversion"/>
  </si>
  <si>
    <t>유지량,유단백,체형</t>
    <phoneticPr fontId="2" type="noConversion"/>
  </si>
  <si>
    <t>유량,유지량,체형,지제,체세포</t>
    <phoneticPr fontId="2" type="noConversion"/>
  </si>
  <si>
    <t>유량,유지량,유단백,지제,체세포</t>
    <phoneticPr fontId="2" type="noConversion"/>
  </si>
  <si>
    <t>유지량,체형,지제,체세포</t>
    <phoneticPr fontId="2" type="noConversion"/>
  </si>
  <si>
    <t>유량,유단백,체형,지제,체세포</t>
    <phoneticPr fontId="2" type="noConversion"/>
  </si>
  <si>
    <t>유량,유지량,유단백,체형,체세포</t>
    <phoneticPr fontId="2" type="noConversion"/>
  </si>
  <si>
    <t>유지량, 체형, 강건성</t>
    <phoneticPr fontId="2" type="noConversion"/>
  </si>
  <si>
    <t>유량,유지량,체형,유방,지제</t>
    <phoneticPr fontId="2" type="noConversion"/>
  </si>
  <si>
    <t>체형,유방,지제,체세포</t>
    <phoneticPr fontId="2" type="noConversion"/>
  </si>
  <si>
    <t>유지량</t>
    <phoneticPr fontId="2" type="noConversion"/>
  </si>
  <si>
    <t>유지량,체세포</t>
    <phoneticPr fontId="2" type="noConversion"/>
  </si>
  <si>
    <t>유량,유단백,건강,번식</t>
    <phoneticPr fontId="2" type="noConversion"/>
  </si>
  <si>
    <t>체세포</t>
    <phoneticPr fontId="2" type="noConversion"/>
  </si>
  <si>
    <t>유량,유단백,체형</t>
    <phoneticPr fontId="2" type="noConversion"/>
  </si>
  <si>
    <t>유량,유지량,유단백,건강</t>
    <phoneticPr fontId="2" type="noConversion"/>
  </si>
  <si>
    <t>쿼트로</t>
    <phoneticPr fontId="2" type="noConversion"/>
  </si>
  <si>
    <t>208HO 00669</t>
    <phoneticPr fontId="2" type="noConversion"/>
  </si>
  <si>
    <t>백신</t>
    <phoneticPr fontId="2" type="noConversion"/>
  </si>
  <si>
    <t>208HO 00663</t>
    <phoneticPr fontId="2" type="noConversion"/>
  </si>
  <si>
    <t>에이투비</t>
    <phoneticPr fontId="2" type="noConversion"/>
  </si>
  <si>
    <t>208HO 00647</t>
    <phoneticPr fontId="2" type="noConversion"/>
  </si>
  <si>
    <t>라라미</t>
    <phoneticPr fontId="2" type="noConversion"/>
  </si>
  <si>
    <t>유량,유단백</t>
    <phoneticPr fontId="2" type="noConversion"/>
  </si>
  <si>
    <t>빅터</t>
    <phoneticPr fontId="2" type="noConversion"/>
  </si>
  <si>
    <t>208HO 00643</t>
    <phoneticPr fontId="2" type="noConversion"/>
  </si>
  <si>
    <t>길레스파이</t>
    <phoneticPr fontId="2" type="noConversion"/>
  </si>
  <si>
    <t>유량,체형,유방,지제,체세포</t>
    <phoneticPr fontId="2" type="noConversion"/>
  </si>
  <si>
    <t>밀트</t>
    <phoneticPr fontId="2" type="noConversion"/>
  </si>
  <si>
    <t>찰</t>
    <phoneticPr fontId="2" type="noConversion"/>
  </si>
  <si>
    <t>프래즐드</t>
    <phoneticPr fontId="2" type="noConversion"/>
  </si>
  <si>
    <t>유생산,유방,체세포</t>
    <phoneticPr fontId="2" type="noConversion"/>
  </si>
  <si>
    <t>문샷</t>
    <phoneticPr fontId="2" type="noConversion"/>
  </si>
  <si>
    <t>포지티브</t>
    <phoneticPr fontId="2" type="noConversion"/>
  </si>
  <si>
    <t>플래그쉽</t>
    <phoneticPr fontId="2" type="noConversion"/>
  </si>
  <si>
    <t>한
국
성적</t>
    <phoneticPr fontId="2" type="noConversion"/>
  </si>
  <si>
    <t>미
국
성
적</t>
    <phoneticPr fontId="2" type="noConversion"/>
  </si>
  <si>
    <t>캐
나
다
성
적</t>
    <phoneticPr fontId="2" type="noConversion"/>
  </si>
  <si>
    <t>허리
강건성</t>
    <phoneticPr fontId="2" type="noConversion"/>
  </si>
  <si>
    <t>LRS</t>
    <phoneticPr fontId="2" type="noConversion"/>
  </si>
  <si>
    <t>번식</t>
    <phoneticPr fontId="2" type="noConversion"/>
  </si>
  <si>
    <t>EFC</t>
    <phoneticPr fontId="33" type="noConversion"/>
  </si>
  <si>
    <t>유용
강간성</t>
    <phoneticPr fontId="2" type="noConversion"/>
  </si>
  <si>
    <t>DSTR</t>
    <phoneticPr fontId="2" type="noConversion"/>
  </si>
  <si>
    <t>출처 : 한국 농촌진흥청 국립축산과학원 젖소 유전능력평가</t>
    <phoneticPr fontId="2" type="noConversion"/>
  </si>
  <si>
    <t>미국 홀스타인 협회(Holstein Association USA)</t>
    <phoneticPr fontId="2" type="noConversion"/>
  </si>
  <si>
    <t>캐나다 낙농자료센타(Canadian Dairy Network)</t>
    <phoneticPr fontId="2" type="noConversion"/>
  </si>
  <si>
    <t>유지량/유단백/체형/유방/지제/체세포</t>
  </si>
  <si>
    <t>유생산/체형/지제/체세포</t>
  </si>
  <si>
    <t>유단백/체형/유방</t>
  </si>
  <si>
    <t>유지량/지제/체세포</t>
  </si>
  <si>
    <t>유량/유단백/체형/지제/체세포</t>
  </si>
  <si>
    <t>유지량/ 체형/ 강건성</t>
  </si>
  <si>
    <t>유량/유지량</t>
  </si>
  <si>
    <t>체형/유방/지제/체세포</t>
  </si>
  <si>
    <t>유지량/유단백/체형/유방/체세포</t>
  </si>
  <si>
    <t>유량/유단백/건강/번식</t>
  </si>
  <si>
    <t>유생산/체형/유방/지제/체세포</t>
  </si>
  <si>
    <t>유지량/유방</t>
  </si>
  <si>
    <t>유생산/체형/유방/체세포</t>
  </si>
  <si>
    <t>유생산/체형/유방</t>
  </si>
  <si>
    <t>유생산/체형/지제</t>
  </si>
  <si>
    <t>유생산/유방/지제</t>
  </si>
  <si>
    <t>유생산/체형</t>
  </si>
  <si>
    <t>유생산/체형/체세포</t>
  </si>
  <si>
    <t>유생산/체형/유방/지제</t>
  </si>
  <si>
    <t>축산 수명</t>
    <phoneticPr fontId="2" type="noConversion"/>
  </si>
  <si>
    <t>생산 수명</t>
    <phoneticPr fontId="2" type="noConversion"/>
  </si>
  <si>
    <t>유대 수익</t>
    <phoneticPr fontId="2" type="noConversion"/>
  </si>
  <si>
    <t>초산월령</t>
    <phoneticPr fontId="33" type="noConversion"/>
  </si>
  <si>
    <t>펜텀</t>
    <phoneticPr fontId="2" type="noConversion"/>
  </si>
  <si>
    <t>차르</t>
    <phoneticPr fontId="2" type="noConversion"/>
  </si>
  <si>
    <t>루반</t>
    <phoneticPr fontId="2" type="noConversion"/>
  </si>
  <si>
    <t>레오</t>
    <phoneticPr fontId="2" type="noConversion"/>
  </si>
  <si>
    <t>셀렙</t>
    <phoneticPr fontId="2" type="noConversion"/>
  </si>
  <si>
    <t>(성적기준일 : 2021. 12)</t>
    <phoneticPr fontId="2" type="noConversion"/>
  </si>
  <si>
    <t>롤렉스</t>
    <phoneticPr fontId="2" type="noConversion"/>
  </si>
  <si>
    <t>208HO 00684</t>
    <phoneticPr fontId="2" type="noConversion"/>
  </si>
  <si>
    <t>티오피</t>
    <phoneticPr fontId="2" type="noConversion"/>
  </si>
  <si>
    <t>208HO 00682</t>
    <phoneticPr fontId="2" type="noConversion"/>
  </si>
  <si>
    <t>굿쉐이프</t>
    <phoneticPr fontId="2" type="noConversion"/>
  </si>
  <si>
    <t>208HO 00668</t>
    <phoneticPr fontId="2" type="noConversion"/>
  </si>
  <si>
    <t>유생산,체형,지제,체세포</t>
  </si>
  <si>
    <t>유생산,체형,유방</t>
  </si>
  <si>
    <t>체형,유방,지제,체세포</t>
  </si>
  <si>
    <t>브라울러</t>
  </si>
  <si>
    <t>맨오맨</t>
  </si>
  <si>
    <t>도르시</t>
  </si>
  <si>
    <t>빅딜</t>
    <phoneticPr fontId="2" type="noConversion"/>
  </si>
  <si>
    <t>208HO 00353</t>
    <phoneticPr fontId="2" type="noConversion"/>
  </si>
  <si>
    <t>구즈만</t>
    <phoneticPr fontId="2" type="noConversion"/>
  </si>
  <si>
    <t>다이나모</t>
    <phoneticPr fontId="2" type="noConversion"/>
  </si>
  <si>
    <t>브레이크아웃</t>
    <phoneticPr fontId="2" type="noConversion"/>
  </si>
  <si>
    <t>208HO 00352</t>
    <phoneticPr fontId="2" type="noConversion"/>
  </si>
  <si>
    <t>찰</t>
    <phoneticPr fontId="2" type="noConversion"/>
  </si>
  <si>
    <t>프래즐드</t>
    <phoneticPr fontId="2" type="noConversion"/>
  </si>
  <si>
    <t>A2A2</t>
    <phoneticPr fontId="2" type="noConversion"/>
  </si>
  <si>
    <t>A1A2</t>
    <phoneticPr fontId="2" type="noConversion"/>
  </si>
  <si>
    <t>-</t>
    <phoneticPr fontId="2" type="noConversion"/>
  </si>
  <si>
    <t>유량,유지량,유단백,체형,유방,건강</t>
    <phoneticPr fontId="2" type="noConversion"/>
  </si>
  <si>
    <t>유량,유지량,유단백,유방,건강</t>
    <phoneticPr fontId="2" type="noConversion"/>
  </si>
  <si>
    <t>빅딜</t>
  </si>
  <si>
    <t>208HO 00353</t>
  </si>
  <si>
    <t>구즈만</t>
  </si>
  <si>
    <t>다이나모</t>
  </si>
  <si>
    <t>브레이크아웃</t>
  </si>
  <si>
    <t>208HO 00352</t>
  </si>
  <si>
    <t>찰</t>
  </si>
  <si>
    <t>프래즐드</t>
  </si>
  <si>
    <t>유생산/체형/유방/건강</t>
    <phoneticPr fontId="2" type="noConversion"/>
  </si>
  <si>
    <t>유생산/유방/건강</t>
    <phoneticPr fontId="2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</si>
  <si>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(아비명)</t>
    </r>
    <phoneticPr fontId="2" type="noConversion"/>
  </si>
  <si>
    <r>
      <t xml:space="preserve">혈통
</t>
    </r>
    <r>
      <rPr>
        <sz val="9.35"/>
        <color indexed="8"/>
        <rFont val="굴림체"/>
        <family val="3"/>
        <charset val="129"/>
      </rPr>
      <t>(외조부)</t>
    </r>
    <phoneticPr fontId="2" type="noConversion"/>
  </si>
  <si>
    <r>
      <t>추정육종가</t>
    </r>
    <r>
      <rPr>
        <sz val="11"/>
        <color indexed="8"/>
        <rFont val="굴림체"/>
        <family val="3"/>
        <charset val="129"/>
      </rPr>
      <t xml:space="preserve"> (EBV)</t>
    </r>
    <phoneticPr fontId="2" type="noConversion"/>
  </si>
  <si>
    <r>
      <t xml:space="preserve">유전전달능력 </t>
    </r>
    <r>
      <rPr>
        <sz val="10"/>
        <color indexed="8"/>
        <rFont val="굴림체"/>
        <family val="3"/>
        <charset val="129"/>
      </rPr>
      <t>(PTA)</t>
    </r>
    <phoneticPr fontId="2" type="noConversion"/>
  </si>
  <si>
    <t>붙임2)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</si>
</sst>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76" formatCode="0.00_ "/>
    <numFmt numFmtId="177" formatCode="#,##0_ "/>
    <numFmt numFmtId="178" formatCode="#,##0.00_ "/>
    <numFmt numFmtId="179" formatCode="#,##0.00_ ;[Red]\-#,##0.00\ "/>
    <numFmt numFmtId="180" formatCode="0&quot;천원&quot;"/>
    <numFmt numFmtId="181" formatCode="0_ "/>
    <numFmt numFmtId="182" formatCode="#,##0_);[Red]\(#,##0\)"/>
    <numFmt numFmtId="183" formatCode="0.0&quot;개월&quot;"/>
    <numFmt numFmtId="184" formatCode="#,##0.00_);\(#,##0.00\)"/>
    <numFmt numFmtId="185" formatCode="0&quot;천원&quot;;\(0\)&quot;천원&quot;"/>
    <numFmt numFmtId="186" formatCode="0.0&quot;개월&quot;;\(0.0\)&quot;개월&quot;"/>
    <numFmt numFmtId="187" formatCode="#,##0_);\(#,##0\)"/>
    <numFmt numFmtId="188" formatCode="#,##0.0&quot;일&quot;;\(#,##0.0\)&quot;일&quot;"/>
    <numFmt numFmtId="189" formatCode="0_);[Red]\(0\)"/>
  </numFmts>
  <fonts count="4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.35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.8000000000000007"/>
      <color indexed="8"/>
      <name val="굴림체"/>
      <family val="3"/>
      <charset val="129"/>
    </font>
    <font>
      <sz val="9.35"/>
      <color indexed="8"/>
      <name val="맑은 고딕"/>
      <family val="3"/>
      <charset val="129"/>
    </font>
    <font>
      <sz val="10"/>
      <color theme="1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8"/>
      <name val="굴림"/>
      <family val="3"/>
      <charset val="129"/>
    </font>
    <font>
      <sz val="11"/>
      <color theme="1"/>
      <name val="돋움"/>
      <family val="3"/>
      <charset val="129"/>
    </font>
    <font>
      <sz val="9.9"/>
      <color theme="1"/>
      <name val="굴림체"/>
      <family val="3"/>
      <charset val="129"/>
    </font>
    <font>
      <sz val="9.9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체"/>
      <family val="3"/>
      <charset val="129"/>
    </font>
    <font>
      <sz val="9.9"/>
      <color indexed="8"/>
      <name val="굴림체"/>
      <family val="3"/>
      <charset val="129"/>
    </font>
    <font>
      <sz val="11"/>
      <color indexed="8"/>
      <name val="굴림"/>
      <family val="3"/>
      <charset val="129"/>
    </font>
    <font>
      <sz val="9.9"/>
      <color indexed="8"/>
      <name val="굴림"/>
      <family val="3"/>
      <charset val="129"/>
    </font>
    <font>
      <sz val="10.8"/>
      <color indexed="63"/>
      <name val="굴림"/>
      <family val="3"/>
      <charset val="129"/>
    </font>
    <font>
      <sz val="9.35"/>
      <color theme="1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9"/>
      <color rgb="FFFF0000"/>
      <name val="굴림체"/>
      <family val="3"/>
      <charset val="129"/>
    </font>
    <font>
      <sz val="9.9"/>
      <color rgb="FFFF0000"/>
      <name val="굴림체"/>
      <family val="3"/>
      <charset val="129"/>
    </font>
    <font>
      <sz val="9.35"/>
      <color rgb="FFFF0000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9.5"/>
      <color rgb="FFFF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color theme="1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color indexed="63"/>
      <name val="굴림"/>
      <family val="3"/>
      <charset val="129"/>
    </font>
    <font>
      <b/>
      <sz val="9.35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8"/>
      <color indexed="8"/>
      <name val="굴림체"/>
      <family val="3"/>
      <charset val="129"/>
    </font>
    <font>
      <b/>
      <sz val="8.8000000000000007"/>
      <color indexed="8"/>
      <name val="굴림체"/>
      <family val="3"/>
      <charset val="129"/>
    </font>
    <font>
      <b/>
      <sz val="1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5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8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8"/>
      </left>
      <right style="thin">
        <color indexed="8"/>
      </right>
      <top style="thin">
        <color theme="0" tint="-0.14996795556505021"/>
      </top>
      <bottom/>
      <diagonal/>
    </border>
    <border>
      <left/>
      <right style="thin">
        <color indexed="8"/>
      </right>
      <top style="thin">
        <color theme="0" tint="-0.1499679555650502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2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top" wrapText="1"/>
    </xf>
    <xf numFmtId="176" fontId="3" fillId="0" borderId="12" xfId="0" applyNumberFormat="1" applyFont="1" applyBorder="1" applyAlignment="1">
      <alignment horizontal="center" vertical="center" wrapText="1"/>
    </xf>
    <xf numFmtId="176" fontId="8" fillId="0" borderId="12" xfId="2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 wrapText="1"/>
    </xf>
    <xf numFmtId="178" fontId="9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177" fontId="9" fillId="0" borderId="9" xfId="1" applyNumberFormat="1" applyFont="1" applyBorder="1" applyAlignment="1">
      <alignment horizontal="center" vertical="center" wrapText="1"/>
    </xf>
    <xf numFmtId="180" fontId="5" fillId="0" borderId="9" xfId="0" applyNumberFormat="1" applyFont="1" applyBorder="1" applyAlignment="1">
      <alignment horizontal="center" vertical="center" wrapText="1"/>
    </xf>
    <xf numFmtId="176" fontId="9" fillId="0" borderId="9" xfId="2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9" fillId="0" borderId="9" xfId="0" applyNumberFormat="1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/>
    </xf>
    <xf numFmtId="180" fontId="9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80" fontId="13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 wrapText="1"/>
    </xf>
    <xf numFmtId="176" fontId="3" fillId="0" borderId="2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top" wrapText="1"/>
    </xf>
    <xf numFmtId="176" fontId="3" fillId="0" borderId="13" xfId="0" applyNumberFormat="1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wrapText="1"/>
    </xf>
    <xf numFmtId="177" fontId="5" fillId="0" borderId="31" xfId="0" applyNumberFormat="1" applyFont="1" applyBorder="1" applyAlignment="1">
      <alignment horizontal="center" vertical="center" wrapText="1"/>
    </xf>
    <xf numFmtId="177" fontId="5" fillId="0" borderId="31" xfId="0" applyNumberFormat="1" applyFont="1" applyBorder="1" applyAlignment="1">
      <alignment horizontal="center" vertical="top" wrapText="1"/>
    </xf>
    <xf numFmtId="178" fontId="5" fillId="0" borderId="31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wrapText="1"/>
    </xf>
    <xf numFmtId="177" fontId="5" fillId="0" borderId="32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top" wrapText="1"/>
    </xf>
    <xf numFmtId="178" fontId="5" fillId="0" borderId="9" xfId="0" applyNumberFormat="1" applyFont="1" applyBorder="1" applyAlignment="1">
      <alignment horizontal="center" vertical="center" wrapText="1"/>
    </xf>
    <xf numFmtId="178" fontId="5" fillId="0" borderId="33" xfId="0" applyNumberFormat="1" applyFont="1" applyBorder="1" applyAlignment="1">
      <alignment horizontal="center" vertical="center" wrapText="1"/>
    </xf>
    <xf numFmtId="178" fontId="5" fillId="0" borderId="25" xfId="2" applyNumberFormat="1" applyFont="1" applyBorder="1" applyAlignment="1">
      <alignment horizontal="center" vertical="center"/>
    </xf>
    <xf numFmtId="180" fontId="5" fillId="0" borderId="25" xfId="0" applyNumberFormat="1" applyFont="1" applyBorder="1" applyAlignment="1">
      <alignment horizontal="center" vertical="center" wrapText="1"/>
    </xf>
    <xf numFmtId="177" fontId="5" fillId="0" borderId="9" xfId="1" applyNumberFormat="1" applyFont="1" applyBorder="1" applyAlignment="1">
      <alignment horizontal="center" vertical="center" wrapText="1"/>
    </xf>
    <xf numFmtId="178" fontId="5" fillId="0" borderId="9" xfId="1" applyNumberFormat="1" applyFont="1" applyBorder="1" applyAlignment="1">
      <alignment horizontal="center" vertical="center" wrapText="1"/>
    </xf>
    <xf numFmtId="178" fontId="5" fillId="0" borderId="25" xfId="3" applyNumberFormat="1" applyFont="1" applyBorder="1" applyAlignment="1">
      <alignment horizontal="center" vertical="center"/>
    </xf>
    <xf numFmtId="180" fontId="5" fillId="0" borderId="25" xfId="1" applyNumberFormat="1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177" fontId="13" fillId="0" borderId="9" xfId="0" applyNumberFormat="1" applyFont="1" applyFill="1" applyBorder="1" applyAlignment="1">
      <alignment horizontal="center" vertical="center" wrapText="1"/>
    </xf>
    <xf numFmtId="178" fontId="13" fillId="0" borderId="9" xfId="0" applyNumberFormat="1" applyFont="1" applyFill="1" applyBorder="1" applyAlignment="1">
      <alignment horizontal="center" vertical="center" wrapText="1"/>
    </xf>
    <xf numFmtId="178" fontId="13" fillId="0" borderId="25" xfId="2" applyNumberFormat="1" applyFont="1" applyFill="1" applyBorder="1" applyAlignment="1">
      <alignment horizontal="center" vertical="center"/>
    </xf>
    <xf numFmtId="180" fontId="13" fillId="0" borderId="25" xfId="0" applyNumberFormat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77" fontId="13" fillId="0" borderId="9" xfId="0" applyNumberFormat="1" applyFont="1" applyBorder="1" applyAlignment="1">
      <alignment horizontal="center" vertical="center" wrapText="1"/>
    </xf>
    <xf numFmtId="178" fontId="13" fillId="0" borderId="9" xfId="0" applyNumberFormat="1" applyFont="1" applyBorder="1" applyAlignment="1">
      <alignment horizontal="center" vertical="center" wrapText="1"/>
    </xf>
    <xf numFmtId="178" fontId="13" fillId="0" borderId="25" xfId="2" applyNumberFormat="1" applyFont="1" applyBorder="1" applyAlignment="1">
      <alignment horizontal="center" vertical="center"/>
    </xf>
    <xf numFmtId="180" fontId="13" fillId="0" borderId="25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177" fontId="13" fillId="0" borderId="9" xfId="1" applyNumberFormat="1" applyFont="1" applyBorder="1" applyAlignment="1">
      <alignment horizontal="center" vertical="center" wrapText="1"/>
    </xf>
    <xf numFmtId="178" fontId="13" fillId="0" borderId="9" xfId="1" applyNumberFormat="1" applyFont="1" applyBorder="1" applyAlignment="1">
      <alignment horizontal="center" vertical="center"/>
    </xf>
    <xf numFmtId="178" fontId="13" fillId="0" borderId="25" xfId="3" applyNumberFormat="1" applyFont="1" applyBorder="1" applyAlignment="1">
      <alignment horizontal="center" vertical="center"/>
    </xf>
    <xf numFmtId="180" fontId="13" fillId="0" borderId="25" xfId="1" applyNumberFormat="1" applyFont="1" applyBorder="1" applyAlignment="1">
      <alignment horizontal="center" vertical="center"/>
    </xf>
    <xf numFmtId="178" fontId="13" fillId="0" borderId="20" xfId="2" applyNumberFormat="1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3" fontId="23" fillId="0" borderId="39" xfId="0" applyNumberFormat="1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176" fontId="23" fillId="0" borderId="39" xfId="0" applyNumberFormat="1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center" vertical="center" wrapText="1"/>
    </xf>
    <xf numFmtId="180" fontId="5" fillId="0" borderId="9" xfId="1" applyNumberFormat="1" applyFont="1" applyBorder="1" applyAlignment="1">
      <alignment horizontal="center" vertical="center" wrapText="1"/>
    </xf>
    <xf numFmtId="182" fontId="13" fillId="0" borderId="9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180" fontId="13" fillId="0" borderId="21" xfId="0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180" fontId="5" fillId="0" borderId="9" xfId="0" applyNumberFormat="1" applyFont="1" applyBorder="1" applyAlignment="1">
      <alignment horizontal="center" vertical="center" shrinkToFit="1"/>
    </xf>
    <xf numFmtId="180" fontId="5" fillId="0" borderId="31" xfId="0" applyNumberFormat="1" applyFont="1" applyBorder="1" applyAlignment="1">
      <alignment horizontal="center" vertical="center" shrinkToFit="1"/>
    </xf>
    <xf numFmtId="177" fontId="5" fillId="0" borderId="9" xfId="1" applyNumberFormat="1" applyFont="1" applyBorder="1" applyAlignment="1">
      <alignment horizontal="center" vertical="top" wrapText="1"/>
    </xf>
    <xf numFmtId="176" fontId="5" fillId="0" borderId="20" xfId="0" applyNumberFormat="1" applyFont="1" applyBorder="1" applyAlignment="1">
      <alignment horizontal="center" vertical="center" shrinkToFit="1"/>
    </xf>
    <xf numFmtId="2" fontId="9" fillId="0" borderId="20" xfId="0" applyNumberFormat="1" applyFont="1" applyBorder="1" applyAlignment="1">
      <alignment horizontal="center" vertical="center"/>
    </xf>
    <xf numFmtId="2" fontId="12" fillId="0" borderId="20" xfId="0" applyNumberFormat="1" applyFont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 shrinkToFit="1"/>
    </xf>
    <xf numFmtId="176" fontId="5" fillId="0" borderId="32" xfId="0" applyNumberFormat="1" applyFont="1" applyBorder="1" applyAlignment="1">
      <alignment horizontal="center" vertical="center" shrinkToFit="1"/>
    </xf>
    <xf numFmtId="178" fontId="10" fillId="0" borderId="32" xfId="0" applyNumberFormat="1" applyFont="1" applyBorder="1" applyAlignment="1">
      <alignment horizontal="center" vertical="center" wrapText="1"/>
    </xf>
    <xf numFmtId="178" fontId="5" fillId="0" borderId="32" xfId="0" applyNumberFormat="1" applyFont="1" applyBorder="1" applyAlignment="1">
      <alignment horizontal="center" vertical="center" wrapText="1"/>
    </xf>
    <xf numFmtId="178" fontId="5" fillId="0" borderId="32" xfId="1" applyNumberFormat="1" applyFont="1" applyBorder="1" applyAlignment="1">
      <alignment horizontal="center" vertical="center" wrapText="1"/>
    </xf>
    <xf numFmtId="178" fontId="18" fillId="0" borderId="32" xfId="0" applyNumberFormat="1" applyFont="1" applyFill="1" applyBorder="1" applyAlignment="1">
      <alignment horizontal="center" vertical="center" wrapText="1"/>
    </xf>
    <xf numFmtId="178" fontId="18" fillId="0" borderId="32" xfId="0" applyNumberFormat="1" applyFont="1" applyBorder="1" applyAlignment="1">
      <alignment horizontal="center" vertical="center" wrapText="1"/>
    </xf>
    <xf numFmtId="178" fontId="13" fillId="0" borderId="32" xfId="1" applyNumberFormat="1" applyFont="1" applyBorder="1" applyAlignment="1">
      <alignment horizontal="center" vertical="center"/>
    </xf>
    <xf numFmtId="180" fontId="5" fillId="0" borderId="20" xfId="0" applyNumberFormat="1" applyFont="1" applyBorder="1" applyAlignment="1">
      <alignment horizontal="center" vertical="center" shrinkToFit="1"/>
    </xf>
    <xf numFmtId="183" fontId="5" fillId="0" borderId="25" xfId="0" applyNumberFormat="1" applyFont="1" applyBorder="1" applyAlignment="1">
      <alignment horizontal="center" vertical="center" shrinkToFit="1"/>
    </xf>
    <xf numFmtId="183" fontId="5" fillId="0" borderId="25" xfId="1" applyNumberFormat="1" applyFont="1" applyBorder="1" applyAlignment="1">
      <alignment horizontal="center" vertical="center" shrinkToFit="1"/>
    </xf>
    <xf numFmtId="183" fontId="13" fillId="0" borderId="25" xfId="0" applyNumberFormat="1" applyFont="1" applyFill="1" applyBorder="1" applyAlignment="1">
      <alignment horizontal="center" vertical="center" shrinkToFit="1"/>
    </xf>
    <xf numFmtId="183" fontId="13" fillId="0" borderId="25" xfId="0" applyNumberFormat="1" applyFont="1" applyBorder="1" applyAlignment="1">
      <alignment horizontal="center" vertical="center" shrinkToFit="1"/>
    </xf>
    <xf numFmtId="183" fontId="13" fillId="0" borderId="25" xfId="1" applyNumberFormat="1" applyFont="1" applyBorder="1" applyAlignment="1">
      <alignment horizontal="center" vertical="center" shrinkToFit="1"/>
    </xf>
    <xf numFmtId="183" fontId="13" fillId="0" borderId="20" xfId="0" applyNumberFormat="1" applyFont="1" applyBorder="1" applyAlignment="1">
      <alignment horizontal="center" vertical="center" shrinkToFit="1"/>
    </xf>
    <xf numFmtId="181" fontId="13" fillId="0" borderId="20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shrinkToFit="1"/>
    </xf>
    <xf numFmtId="0" fontId="5" fillId="0" borderId="25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26" fillId="2" borderId="40" xfId="0" applyFont="1" applyFill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26" fillId="0" borderId="20" xfId="0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76" fontId="0" fillId="0" borderId="47" xfId="0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horizontal="center" vertical="center" wrapText="1"/>
    </xf>
    <xf numFmtId="176" fontId="10" fillId="0" borderId="9" xfId="0" applyNumberFormat="1" applyFont="1" applyBorder="1" applyAlignment="1">
      <alignment horizontal="center" vertical="center" shrinkToFit="1"/>
    </xf>
    <xf numFmtId="181" fontId="5" fillId="0" borderId="20" xfId="0" applyNumberFormat="1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176" fontId="3" fillId="0" borderId="9" xfId="2" applyNumberFormat="1" applyFont="1" applyBorder="1" applyAlignment="1">
      <alignment horizontal="center" vertical="center" wrapText="1"/>
    </xf>
    <xf numFmtId="177" fontId="30" fillId="0" borderId="9" xfId="1" applyNumberFormat="1" applyFont="1" applyBorder="1" applyAlignment="1">
      <alignment horizontal="center" vertical="center" wrapText="1"/>
    </xf>
    <xf numFmtId="177" fontId="30" fillId="0" borderId="9" xfId="1" applyNumberFormat="1" applyFont="1" applyBorder="1" applyAlignment="1">
      <alignment horizontal="center" vertical="top" wrapText="1"/>
    </xf>
    <xf numFmtId="178" fontId="30" fillId="0" borderId="9" xfId="1" applyNumberFormat="1" applyFont="1" applyBorder="1" applyAlignment="1">
      <alignment horizontal="center" vertical="center" wrapText="1"/>
    </xf>
    <xf numFmtId="178" fontId="30" fillId="0" borderId="9" xfId="1" applyNumberFormat="1" applyFont="1" applyBorder="1" applyAlignment="1">
      <alignment horizontal="center" vertical="center" shrinkToFit="1"/>
    </xf>
    <xf numFmtId="176" fontId="31" fillId="0" borderId="20" xfId="0" applyNumberFormat="1" applyFont="1" applyBorder="1" applyAlignment="1">
      <alignment horizontal="center" vertical="center" shrinkToFit="1"/>
    </xf>
    <xf numFmtId="180" fontId="30" fillId="0" borderId="20" xfId="0" applyNumberFormat="1" applyFont="1" applyBorder="1" applyAlignment="1">
      <alignment horizontal="center" vertical="center" shrinkToFit="1"/>
    </xf>
    <xf numFmtId="180" fontId="30" fillId="0" borderId="9" xfId="0" applyNumberFormat="1" applyFont="1" applyBorder="1" applyAlignment="1">
      <alignment horizontal="center" vertical="center" shrinkToFit="1"/>
    </xf>
    <xf numFmtId="179" fontId="30" fillId="0" borderId="20" xfId="0" applyNumberFormat="1" applyFont="1" applyBorder="1" applyAlignment="1">
      <alignment horizontal="center" vertical="center" wrapText="1"/>
    </xf>
    <xf numFmtId="180" fontId="30" fillId="0" borderId="9" xfId="0" applyNumberFormat="1" applyFont="1" applyBorder="1" applyAlignment="1">
      <alignment horizontal="center" vertical="center" wrapText="1"/>
    </xf>
    <xf numFmtId="178" fontId="31" fillId="0" borderId="20" xfId="0" applyNumberFormat="1" applyFont="1" applyBorder="1" applyAlignment="1">
      <alignment horizontal="center" vertical="center" wrapText="1"/>
    </xf>
    <xf numFmtId="180" fontId="9" fillId="0" borderId="20" xfId="0" applyNumberFormat="1" applyFont="1" applyBorder="1" applyAlignment="1">
      <alignment horizontal="center" vertical="center" shrinkToFit="1"/>
    </xf>
    <xf numFmtId="2" fontId="30" fillId="0" borderId="20" xfId="0" applyNumberFormat="1" applyFont="1" applyBorder="1" applyAlignment="1">
      <alignment horizontal="center" vertical="center"/>
    </xf>
    <xf numFmtId="180" fontId="30" fillId="0" borderId="9" xfId="0" applyNumberFormat="1" applyFont="1" applyBorder="1" applyAlignment="1">
      <alignment horizontal="center" vertical="center"/>
    </xf>
    <xf numFmtId="180" fontId="13" fillId="0" borderId="20" xfId="0" applyNumberFormat="1" applyFont="1" applyBorder="1" applyAlignment="1">
      <alignment horizontal="center" vertical="center" shrinkToFit="1"/>
    </xf>
    <xf numFmtId="177" fontId="30" fillId="0" borderId="9" xfId="0" applyNumberFormat="1" applyFont="1" applyBorder="1" applyAlignment="1">
      <alignment horizontal="center" vertical="center" wrapText="1"/>
    </xf>
    <xf numFmtId="177" fontId="30" fillId="0" borderId="9" xfId="0" applyNumberFormat="1" applyFont="1" applyBorder="1" applyAlignment="1">
      <alignment horizontal="center" vertical="center"/>
    </xf>
    <xf numFmtId="178" fontId="30" fillId="0" borderId="9" xfId="0" applyNumberFormat="1" applyFont="1" applyBorder="1" applyAlignment="1">
      <alignment horizontal="center" vertical="center"/>
    </xf>
    <xf numFmtId="176" fontId="30" fillId="0" borderId="9" xfId="2" applyNumberFormat="1" applyFont="1" applyBorder="1" applyAlignment="1">
      <alignment horizontal="center" vertical="center"/>
    </xf>
    <xf numFmtId="2" fontId="31" fillId="0" borderId="20" xfId="0" applyNumberFormat="1" applyFont="1" applyBorder="1" applyAlignment="1">
      <alignment horizontal="center" vertical="center"/>
    </xf>
    <xf numFmtId="178" fontId="30" fillId="0" borderId="9" xfId="0" applyNumberFormat="1" applyFont="1" applyBorder="1" applyAlignment="1">
      <alignment horizontal="center" vertical="center" wrapText="1"/>
    </xf>
    <xf numFmtId="178" fontId="31" fillId="0" borderId="32" xfId="0" applyNumberFormat="1" applyFont="1" applyBorder="1" applyAlignment="1">
      <alignment horizontal="center" vertical="center" wrapText="1"/>
    </xf>
    <xf numFmtId="183" fontId="30" fillId="0" borderId="25" xfId="0" applyNumberFormat="1" applyFont="1" applyBorder="1" applyAlignment="1">
      <alignment horizontal="center" vertical="center" shrinkToFit="1"/>
    </xf>
    <xf numFmtId="180" fontId="30" fillId="0" borderId="25" xfId="0" applyNumberFormat="1" applyFont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177" fontId="30" fillId="0" borderId="9" xfId="0" applyNumberFormat="1" applyFont="1" applyBorder="1" applyAlignment="1">
      <alignment horizontal="center" vertical="top" wrapText="1"/>
    </xf>
    <xf numFmtId="0" fontId="29" fillId="0" borderId="21" xfId="0" applyFont="1" applyBorder="1" applyAlignment="1">
      <alignment horizontal="center" vertical="center" wrapText="1"/>
    </xf>
    <xf numFmtId="177" fontId="30" fillId="0" borderId="32" xfId="0" applyNumberFormat="1" applyFont="1" applyBorder="1" applyAlignment="1">
      <alignment horizontal="center" vertical="center" wrapText="1"/>
    </xf>
    <xf numFmtId="178" fontId="30" fillId="0" borderId="33" xfId="0" applyNumberFormat="1" applyFont="1" applyBorder="1" applyAlignment="1">
      <alignment horizontal="center" vertical="center" wrapText="1"/>
    </xf>
    <xf numFmtId="178" fontId="30" fillId="0" borderId="25" xfId="2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177" fontId="30" fillId="0" borderId="36" xfId="1" applyNumberFormat="1" applyFont="1" applyBorder="1" applyAlignment="1">
      <alignment horizontal="center" vertical="center" wrapText="1"/>
    </xf>
    <xf numFmtId="177" fontId="30" fillId="0" borderId="36" xfId="0" applyNumberFormat="1" applyFont="1" applyBorder="1" applyAlignment="1">
      <alignment horizontal="center" vertical="center" wrapText="1"/>
    </xf>
    <xf numFmtId="178" fontId="30" fillId="0" borderId="36" xfId="0" applyNumberFormat="1" applyFont="1" applyBorder="1" applyAlignment="1">
      <alignment horizontal="center" vertical="center" wrapText="1"/>
    </xf>
    <xf numFmtId="178" fontId="30" fillId="0" borderId="35" xfId="2" applyNumberFormat="1" applyFont="1" applyBorder="1" applyAlignment="1">
      <alignment horizontal="center" vertical="center"/>
    </xf>
    <xf numFmtId="183" fontId="30" fillId="0" borderId="35" xfId="0" applyNumberFormat="1" applyFont="1" applyBorder="1" applyAlignment="1">
      <alignment horizontal="center" vertical="center" shrinkToFit="1"/>
    </xf>
    <xf numFmtId="180" fontId="30" fillId="0" borderId="37" xfId="0" applyNumberFormat="1" applyFont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30" fillId="0" borderId="20" xfId="0" applyFont="1" applyFill="1" applyBorder="1" applyAlignment="1">
      <alignment horizontal="center" vertical="center" shrinkToFit="1"/>
    </xf>
    <xf numFmtId="0" fontId="30" fillId="0" borderId="20" xfId="0" applyFont="1" applyBorder="1" applyAlignment="1">
      <alignment horizontal="center" vertical="center" shrinkToFit="1"/>
    </xf>
    <xf numFmtId="0" fontId="30" fillId="0" borderId="35" xfId="0" applyFont="1" applyBorder="1" applyAlignment="1">
      <alignment horizontal="center" vertical="center" shrinkToFit="1"/>
    </xf>
    <xf numFmtId="0" fontId="30" fillId="0" borderId="25" xfId="0" applyFont="1" applyFill="1" applyBorder="1" applyAlignment="1">
      <alignment horizontal="center" vertical="center" shrinkToFit="1"/>
    </xf>
    <xf numFmtId="0" fontId="30" fillId="2" borderId="40" xfId="0" applyFont="1" applyFill="1" applyBorder="1" applyAlignment="1">
      <alignment horizontal="center" vertical="center" shrinkToFit="1"/>
    </xf>
    <xf numFmtId="0" fontId="30" fillId="2" borderId="41" xfId="0" applyFont="1" applyFill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shrinkToFit="1"/>
    </xf>
    <xf numFmtId="176" fontId="30" fillId="0" borderId="20" xfId="0" applyNumberFormat="1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wrapText="1"/>
    </xf>
    <xf numFmtId="178" fontId="9" fillId="0" borderId="20" xfId="2" applyNumberFormat="1" applyFont="1" applyBorder="1" applyAlignment="1">
      <alignment horizontal="center" vertical="center"/>
    </xf>
    <xf numFmtId="178" fontId="12" fillId="0" borderId="32" xfId="0" applyNumberFormat="1" applyFont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177" fontId="9" fillId="0" borderId="15" xfId="0" applyNumberFormat="1" applyFont="1" applyBorder="1" applyAlignment="1">
      <alignment horizontal="center" vertical="center" wrapText="1"/>
    </xf>
    <xf numFmtId="177" fontId="9" fillId="0" borderId="15" xfId="0" applyNumberFormat="1" applyFont="1" applyBorder="1" applyAlignment="1">
      <alignment horizontal="center" vertical="center"/>
    </xf>
    <xf numFmtId="2" fontId="12" fillId="0" borderId="4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177" fontId="9" fillId="0" borderId="9" xfId="1" applyNumberFormat="1" applyFont="1" applyBorder="1" applyAlignment="1">
      <alignment horizontal="center" vertical="top" wrapText="1"/>
    </xf>
    <xf numFmtId="178" fontId="9" fillId="0" borderId="9" xfId="1" applyNumberFormat="1" applyFont="1" applyBorder="1" applyAlignment="1">
      <alignment horizontal="center" vertical="center" wrapText="1"/>
    </xf>
    <xf numFmtId="178" fontId="9" fillId="0" borderId="9" xfId="1" applyNumberFormat="1" applyFont="1" applyBorder="1" applyAlignment="1">
      <alignment horizontal="center" vertical="center" shrinkToFit="1"/>
    </xf>
    <xf numFmtId="180" fontId="9" fillId="0" borderId="9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9" fillId="0" borderId="51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178" fontId="5" fillId="0" borderId="9" xfId="1" applyNumberFormat="1" applyFont="1" applyBorder="1" applyAlignment="1">
      <alignment horizontal="center" vertical="center" shrinkToFit="1"/>
    </xf>
    <xf numFmtId="0" fontId="29" fillId="0" borderId="55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29" fillId="0" borderId="56" xfId="0" applyFont="1" applyBorder="1" applyAlignment="1">
      <alignment horizontal="center" vertical="center" wrapText="1"/>
    </xf>
    <xf numFmtId="0" fontId="30" fillId="0" borderId="55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7" fontId="9" fillId="0" borderId="23" xfId="0" applyNumberFormat="1" applyFont="1" applyBorder="1" applyAlignment="1">
      <alignment horizontal="center" vertical="center" wrapText="1"/>
    </xf>
    <xf numFmtId="177" fontId="9" fillId="0" borderId="23" xfId="0" applyNumberFormat="1" applyFont="1" applyBorder="1" applyAlignment="1">
      <alignment horizontal="center" vertical="center"/>
    </xf>
    <xf numFmtId="178" fontId="9" fillId="0" borderId="23" xfId="0" applyNumberFormat="1" applyFont="1" applyBorder="1" applyAlignment="1">
      <alignment horizontal="center" vertical="center"/>
    </xf>
    <xf numFmtId="176" fontId="9" fillId="0" borderId="23" xfId="2" applyNumberFormat="1" applyFont="1" applyBorder="1" applyAlignment="1">
      <alignment horizontal="center" vertical="center"/>
    </xf>
    <xf numFmtId="2" fontId="12" fillId="0" borderId="57" xfId="0" applyNumberFormat="1" applyFont="1" applyBorder="1" applyAlignment="1">
      <alignment horizontal="center" vertical="center"/>
    </xf>
    <xf numFmtId="180" fontId="9" fillId="0" borderId="57" xfId="0" applyNumberFormat="1" applyFont="1" applyBorder="1" applyAlignment="1">
      <alignment horizontal="center" vertical="center" shrinkToFit="1"/>
    </xf>
    <xf numFmtId="180" fontId="9" fillId="0" borderId="23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wrapText="1"/>
    </xf>
    <xf numFmtId="2" fontId="9" fillId="0" borderId="57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177" fontId="30" fillId="0" borderId="58" xfId="0" applyNumberFormat="1" applyFont="1" applyBorder="1" applyAlignment="1">
      <alignment horizontal="center" vertical="center" wrapText="1"/>
    </xf>
    <xf numFmtId="177" fontId="30" fillId="0" borderId="58" xfId="1" applyNumberFormat="1" applyFont="1" applyBorder="1" applyAlignment="1">
      <alignment horizontal="center" vertical="center" wrapText="1"/>
    </xf>
    <xf numFmtId="177" fontId="30" fillId="0" borderId="58" xfId="0" applyNumberFormat="1" applyFont="1" applyBorder="1" applyAlignment="1">
      <alignment horizontal="center" vertical="center"/>
    </xf>
    <xf numFmtId="178" fontId="30" fillId="0" borderId="58" xfId="0" applyNumberFormat="1" applyFont="1" applyBorder="1" applyAlignment="1">
      <alignment horizontal="center" vertical="center"/>
    </xf>
    <xf numFmtId="176" fontId="30" fillId="0" borderId="58" xfId="2" applyNumberFormat="1" applyFont="1" applyBorder="1" applyAlignment="1">
      <alignment horizontal="center" vertical="center"/>
    </xf>
    <xf numFmtId="2" fontId="30" fillId="0" borderId="59" xfId="0" applyNumberFormat="1" applyFont="1" applyBorder="1" applyAlignment="1">
      <alignment horizontal="center" vertical="center"/>
    </xf>
    <xf numFmtId="180" fontId="30" fillId="0" borderId="59" xfId="0" applyNumberFormat="1" applyFont="1" applyBorder="1" applyAlignment="1">
      <alignment horizontal="center" vertical="center" shrinkToFit="1"/>
    </xf>
    <xf numFmtId="180" fontId="30" fillId="0" borderId="58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6" fillId="0" borderId="62" xfId="0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177" fontId="5" fillId="0" borderId="22" xfId="0" applyNumberFormat="1" applyFont="1" applyBorder="1" applyAlignment="1">
      <alignment horizontal="center" vertical="center" wrapText="1"/>
    </xf>
    <xf numFmtId="177" fontId="5" fillId="0" borderId="23" xfId="0" applyNumberFormat="1" applyFont="1" applyBorder="1" applyAlignment="1">
      <alignment horizontal="center" vertical="top" wrapText="1"/>
    </xf>
    <xf numFmtId="178" fontId="5" fillId="0" borderId="23" xfId="0" applyNumberFormat="1" applyFont="1" applyBorder="1" applyAlignment="1">
      <alignment horizontal="center" vertical="center" wrapText="1"/>
    </xf>
    <xf numFmtId="178" fontId="5" fillId="0" borderId="24" xfId="0" applyNumberFormat="1" applyFont="1" applyBorder="1" applyAlignment="1">
      <alignment horizontal="center" vertical="center" wrapText="1"/>
    </xf>
    <xf numFmtId="178" fontId="5" fillId="0" borderId="64" xfId="2" applyNumberFormat="1" applyFont="1" applyBorder="1" applyAlignment="1">
      <alignment horizontal="center" vertical="center"/>
    </xf>
    <xf numFmtId="178" fontId="10" fillId="0" borderId="22" xfId="0" applyNumberFormat="1" applyFont="1" applyBorder="1" applyAlignment="1">
      <alignment horizontal="center" vertical="center" wrapText="1"/>
    </xf>
    <xf numFmtId="183" fontId="5" fillId="0" borderId="64" xfId="0" applyNumberFormat="1" applyFont="1" applyBorder="1" applyAlignment="1">
      <alignment horizontal="center" vertical="center" shrinkToFit="1"/>
    </xf>
    <xf numFmtId="180" fontId="5" fillId="0" borderId="64" xfId="0" applyNumberFormat="1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177" fontId="30" fillId="0" borderId="23" xfId="0" applyNumberFormat="1" applyFont="1" applyFill="1" applyBorder="1" applyAlignment="1">
      <alignment horizontal="center" vertical="center" wrapText="1"/>
    </xf>
    <xf numFmtId="178" fontId="30" fillId="0" borderId="23" xfId="0" applyNumberFormat="1" applyFont="1" applyFill="1" applyBorder="1" applyAlignment="1">
      <alignment horizontal="center" vertical="center" wrapText="1"/>
    </xf>
    <xf numFmtId="178" fontId="30" fillId="0" borderId="64" xfId="2" applyNumberFormat="1" applyFont="1" applyFill="1" applyBorder="1" applyAlignment="1">
      <alignment horizontal="center" vertical="center"/>
    </xf>
    <xf numFmtId="178" fontId="31" fillId="0" borderId="22" xfId="0" applyNumberFormat="1" applyFont="1" applyFill="1" applyBorder="1" applyAlignment="1">
      <alignment horizontal="center" vertical="center" wrapText="1"/>
    </xf>
    <xf numFmtId="183" fontId="30" fillId="0" borderId="64" xfId="0" applyNumberFormat="1" applyFont="1" applyFill="1" applyBorder="1" applyAlignment="1">
      <alignment horizontal="center" vertical="center" shrinkToFit="1"/>
    </xf>
    <xf numFmtId="180" fontId="30" fillId="0" borderId="64" xfId="0" applyNumberFormat="1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177" fontId="13" fillId="0" borderId="23" xfId="1" applyNumberFormat="1" applyFont="1" applyBorder="1" applyAlignment="1">
      <alignment horizontal="center" vertical="center" wrapText="1"/>
    </xf>
    <xf numFmtId="177" fontId="13" fillId="0" borderId="23" xfId="0" applyNumberFormat="1" applyFont="1" applyBorder="1" applyAlignment="1">
      <alignment horizontal="center" vertical="center" wrapText="1"/>
    </xf>
    <xf numFmtId="178" fontId="13" fillId="0" borderId="23" xfId="0" applyNumberFormat="1" applyFont="1" applyBorder="1" applyAlignment="1">
      <alignment horizontal="center" vertical="center" wrapText="1"/>
    </xf>
    <xf numFmtId="178" fontId="13" fillId="0" borderId="64" xfId="2" applyNumberFormat="1" applyFont="1" applyBorder="1" applyAlignment="1">
      <alignment horizontal="center" vertical="center"/>
    </xf>
    <xf numFmtId="178" fontId="18" fillId="0" borderId="22" xfId="0" applyNumberFormat="1" applyFont="1" applyBorder="1" applyAlignment="1">
      <alignment horizontal="center" vertical="center" wrapText="1"/>
    </xf>
    <xf numFmtId="183" fontId="13" fillId="0" borderId="64" xfId="0" applyNumberFormat="1" applyFont="1" applyBorder="1" applyAlignment="1">
      <alignment horizontal="center" vertical="center" shrinkToFit="1"/>
    </xf>
    <xf numFmtId="180" fontId="13" fillId="0" borderId="64" xfId="0" applyNumberFormat="1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 wrapText="1"/>
    </xf>
    <xf numFmtId="178" fontId="13" fillId="0" borderId="57" xfId="2" applyNumberFormat="1" applyFont="1" applyBorder="1" applyAlignment="1">
      <alignment horizontal="center" vertical="center"/>
    </xf>
    <xf numFmtId="183" fontId="13" fillId="0" borderId="57" xfId="0" applyNumberFormat="1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177" fontId="30" fillId="0" borderId="23" xfId="1" applyNumberFormat="1" applyFont="1" applyBorder="1" applyAlignment="1">
      <alignment horizontal="center" vertical="center" wrapText="1"/>
    </xf>
    <xf numFmtId="177" fontId="30" fillId="0" borderId="23" xfId="0" applyNumberFormat="1" applyFont="1" applyBorder="1" applyAlignment="1">
      <alignment horizontal="center" vertical="center" wrapText="1"/>
    </xf>
    <xf numFmtId="178" fontId="30" fillId="0" borderId="23" xfId="0" applyNumberFormat="1" applyFont="1" applyBorder="1" applyAlignment="1">
      <alignment horizontal="center" vertical="center" wrapText="1"/>
    </xf>
    <xf numFmtId="178" fontId="30" fillId="0" borderId="57" xfId="2" applyNumberFormat="1" applyFont="1" applyBorder="1" applyAlignment="1">
      <alignment horizontal="center" vertical="center"/>
    </xf>
    <xf numFmtId="183" fontId="30" fillId="0" borderId="57" xfId="0" applyNumberFormat="1" applyFont="1" applyBorder="1" applyAlignment="1">
      <alignment horizontal="center" vertical="center" shrinkToFit="1"/>
    </xf>
    <xf numFmtId="180" fontId="30" fillId="0" borderId="64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/>
    </xf>
    <xf numFmtId="177" fontId="5" fillId="0" borderId="70" xfId="0" applyNumberFormat="1" applyFont="1" applyBorder="1" applyAlignment="1">
      <alignment horizontal="center" vertical="center" wrapText="1"/>
    </xf>
    <xf numFmtId="177" fontId="5" fillId="0" borderId="70" xfId="0" applyNumberFormat="1" applyFont="1" applyBorder="1" applyAlignment="1">
      <alignment horizontal="center" vertical="top" wrapText="1"/>
    </xf>
    <xf numFmtId="176" fontId="10" fillId="0" borderId="70" xfId="0" applyNumberFormat="1" applyFont="1" applyBorder="1" applyAlignment="1">
      <alignment horizontal="center" vertical="center" shrinkToFit="1"/>
    </xf>
    <xf numFmtId="181" fontId="5" fillId="0" borderId="71" xfId="0" applyNumberFormat="1" applyFont="1" applyBorder="1" applyAlignment="1">
      <alignment horizontal="center" vertical="center" shrinkToFit="1"/>
    </xf>
    <xf numFmtId="180" fontId="5" fillId="0" borderId="70" xfId="0" applyNumberFormat="1" applyFont="1" applyBorder="1" applyAlignment="1">
      <alignment horizontal="center" vertical="center" shrinkToFit="1"/>
    </xf>
    <xf numFmtId="177" fontId="5" fillId="0" borderId="23" xfId="1" applyNumberFormat="1" applyFont="1" applyBorder="1" applyAlignment="1">
      <alignment horizontal="center" vertical="center" wrapText="1"/>
    </xf>
    <xf numFmtId="181" fontId="5" fillId="0" borderId="57" xfId="1" applyNumberFormat="1" applyFont="1" applyBorder="1" applyAlignment="1">
      <alignment horizontal="center" vertical="center"/>
    </xf>
    <xf numFmtId="180" fontId="5" fillId="0" borderId="23" xfId="1" applyNumberFormat="1" applyFont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182" fontId="30" fillId="0" borderId="72" xfId="0" applyNumberFormat="1" applyFont="1" applyFill="1" applyBorder="1" applyAlignment="1">
      <alignment horizontal="center" vertical="center" wrapText="1"/>
    </xf>
    <xf numFmtId="0" fontId="30" fillId="0" borderId="72" xfId="0" applyFont="1" applyFill="1" applyBorder="1" applyAlignment="1">
      <alignment horizontal="center" vertical="center"/>
    </xf>
    <xf numFmtId="0" fontId="30" fillId="0" borderId="72" xfId="0" applyFont="1" applyFill="1" applyBorder="1" applyAlignment="1">
      <alignment horizontal="center" vertical="center" wrapText="1"/>
    </xf>
    <xf numFmtId="181" fontId="30" fillId="0" borderId="73" xfId="0" applyNumberFormat="1" applyFont="1" applyFill="1" applyBorder="1" applyAlignment="1">
      <alignment horizontal="center" vertical="center"/>
    </xf>
    <xf numFmtId="180" fontId="30" fillId="0" borderId="72" xfId="0" applyNumberFormat="1" applyFont="1" applyFill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182" fontId="13" fillId="0" borderId="74" xfId="0" applyNumberFormat="1" applyFont="1" applyFill="1" applyBorder="1" applyAlignment="1">
      <alignment horizontal="center" vertical="center" wrapText="1"/>
    </xf>
    <xf numFmtId="0" fontId="13" fillId="0" borderId="74" xfId="0" applyFont="1" applyFill="1" applyBorder="1" applyAlignment="1">
      <alignment horizontal="center" vertical="center" wrapText="1"/>
    </xf>
    <xf numFmtId="0" fontId="18" fillId="0" borderId="74" xfId="0" applyFont="1" applyFill="1" applyBorder="1" applyAlignment="1">
      <alignment horizontal="center" vertical="center" wrapText="1"/>
    </xf>
    <xf numFmtId="181" fontId="13" fillId="0" borderId="75" xfId="0" applyNumberFormat="1" applyFont="1" applyFill="1" applyBorder="1" applyAlignment="1">
      <alignment horizontal="center" vertical="center"/>
    </xf>
    <xf numFmtId="180" fontId="13" fillId="0" borderId="74" xfId="0" applyNumberFormat="1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82" fontId="13" fillId="2" borderId="72" xfId="1" applyNumberFormat="1" applyFont="1" applyFill="1" applyBorder="1" applyAlignment="1">
      <alignment horizontal="center" vertical="center" wrapText="1"/>
    </xf>
    <xf numFmtId="0" fontId="13" fillId="2" borderId="72" xfId="1" applyNumberFormat="1" applyFont="1" applyFill="1" applyBorder="1" applyAlignment="1">
      <alignment horizontal="center" vertical="center"/>
    </xf>
    <xf numFmtId="181" fontId="13" fillId="2" borderId="73" xfId="1" applyNumberFormat="1" applyFont="1" applyFill="1" applyBorder="1" applyAlignment="1">
      <alignment horizontal="center" vertical="center"/>
    </xf>
    <xf numFmtId="180" fontId="13" fillId="2" borderId="72" xfId="1" applyNumberFormat="1" applyFont="1" applyFill="1" applyBorder="1" applyAlignment="1">
      <alignment horizontal="center" vertical="center"/>
    </xf>
    <xf numFmtId="0" fontId="27" fillId="2" borderId="68" xfId="0" applyFont="1" applyFill="1" applyBorder="1" applyAlignment="1">
      <alignment horizontal="center" vertical="center" wrapText="1"/>
    </xf>
    <xf numFmtId="0" fontId="28" fillId="2" borderId="69" xfId="0" applyFont="1" applyFill="1" applyBorder="1" applyAlignment="1">
      <alignment horizontal="center" vertical="center" wrapText="1"/>
    </xf>
    <xf numFmtId="0" fontId="27" fillId="2" borderId="69" xfId="0" applyFont="1" applyFill="1" applyBorder="1" applyAlignment="1">
      <alignment horizontal="center" vertical="center" wrapText="1"/>
    </xf>
    <xf numFmtId="182" fontId="30" fillId="2" borderId="74" xfId="1" applyNumberFormat="1" applyFont="1" applyFill="1" applyBorder="1" applyAlignment="1">
      <alignment horizontal="center" vertical="center" wrapText="1"/>
    </xf>
    <xf numFmtId="0" fontId="30" fillId="2" borderId="74" xfId="1" applyNumberFormat="1" applyFont="1" applyFill="1" applyBorder="1" applyAlignment="1">
      <alignment horizontal="center" vertical="center"/>
    </xf>
    <xf numFmtId="181" fontId="30" fillId="2" borderId="75" xfId="1" applyNumberFormat="1" applyFont="1" applyFill="1" applyBorder="1" applyAlignment="1">
      <alignment horizontal="center" vertical="center"/>
    </xf>
    <xf numFmtId="180" fontId="30" fillId="2" borderId="74" xfId="1" applyNumberFormat="1" applyFont="1" applyFill="1" applyBorder="1" applyAlignment="1">
      <alignment horizontal="center" vertical="center"/>
    </xf>
    <xf numFmtId="0" fontId="27" fillId="2" borderId="50" xfId="0" applyFont="1" applyFill="1" applyBorder="1" applyAlignment="1">
      <alignment horizontal="center" vertical="center" wrapText="1"/>
    </xf>
    <xf numFmtId="0" fontId="28" fillId="2" borderId="36" xfId="0" applyFont="1" applyFill="1" applyBorder="1" applyAlignment="1">
      <alignment horizontal="center" vertical="center" wrapText="1"/>
    </xf>
    <xf numFmtId="0" fontId="27" fillId="2" borderId="36" xfId="0" applyFont="1" applyFill="1" applyBorder="1" applyAlignment="1">
      <alignment horizontal="center" vertical="center" wrapText="1"/>
    </xf>
    <xf numFmtId="182" fontId="30" fillId="2" borderId="76" xfId="1" applyNumberFormat="1" applyFont="1" applyFill="1" applyBorder="1" applyAlignment="1">
      <alignment horizontal="center" vertical="center" wrapText="1"/>
    </xf>
    <xf numFmtId="0" fontId="30" fillId="2" borderId="76" xfId="1" applyNumberFormat="1" applyFont="1" applyFill="1" applyBorder="1" applyAlignment="1">
      <alignment horizontal="center" vertical="center"/>
    </xf>
    <xf numFmtId="181" fontId="30" fillId="2" borderId="77" xfId="1" applyNumberFormat="1" applyFont="1" applyFill="1" applyBorder="1" applyAlignment="1">
      <alignment horizontal="center" vertical="center"/>
    </xf>
    <xf numFmtId="180" fontId="30" fillId="2" borderId="76" xfId="1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177" fontId="9" fillId="0" borderId="31" xfId="0" applyNumberFormat="1" applyFont="1" applyBorder="1" applyAlignment="1">
      <alignment horizontal="center" vertical="center" wrapText="1"/>
    </xf>
    <xf numFmtId="176" fontId="9" fillId="0" borderId="32" xfId="0" applyNumberFormat="1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24" fillId="0" borderId="33" xfId="0" applyFont="1" applyBorder="1" applyAlignment="1">
      <alignment horizontal="center" vertical="center" wrapText="1"/>
    </xf>
    <xf numFmtId="177" fontId="9" fillId="0" borderId="32" xfId="0" applyNumberFormat="1" applyFont="1" applyBorder="1" applyAlignment="1">
      <alignment horizontal="center" vertical="center" wrapText="1"/>
    </xf>
    <xf numFmtId="178" fontId="9" fillId="0" borderId="25" xfId="2" applyNumberFormat="1" applyFont="1" applyBorder="1" applyAlignment="1">
      <alignment horizontal="center" vertical="center"/>
    </xf>
    <xf numFmtId="178" fontId="9" fillId="0" borderId="32" xfId="0" applyNumberFormat="1" applyFont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177" fontId="9" fillId="0" borderId="9" xfId="0" applyNumberFormat="1" applyFont="1" applyFill="1" applyBorder="1" applyAlignment="1">
      <alignment horizontal="center" vertical="center" wrapText="1"/>
    </xf>
    <xf numFmtId="178" fontId="9" fillId="0" borderId="25" xfId="2" applyNumberFormat="1" applyFont="1" applyFill="1" applyBorder="1" applyAlignment="1">
      <alignment horizontal="center" vertical="center"/>
    </xf>
    <xf numFmtId="178" fontId="12" fillId="0" borderId="32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 wrapText="1"/>
    </xf>
    <xf numFmtId="177" fontId="12" fillId="0" borderId="9" xfId="0" applyNumberFormat="1" applyFont="1" applyBorder="1" applyAlignment="1">
      <alignment horizontal="center" vertical="center"/>
    </xf>
    <xf numFmtId="184" fontId="10" fillId="0" borderId="9" xfId="1" applyNumberFormat="1" applyFont="1" applyBorder="1" applyAlignment="1">
      <alignment horizontal="center" vertical="center" wrapText="1"/>
    </xf>
    <xf numFmtId="184" fontId="5" fillId="0" borderId="9" xfId="1" applyNumberFormat="1" applyFont="1" applyBorder="1" applyAlignment="1">
      <alignment horizontal="center" vertical="center" wrapText="1"/>
    </xf>
    <xf numFmtId="184" fontId="12" fillId="0" borderId="9" xfId="0" applyNumberFormat="1" applyFont="1" applyBorder="1" applyAlignment="1">
      <alignment horizontal="center" vertical="center"/>
    </xf>
    <xf numFmtId="184" fontId="9" fillId="0" borderId="9" xfId="0" applyNumberFormat="1" applyFont="1" applyBorder="1" applyAlignment="1">
      <alignment horizontal="center" vertical="center"/>
    </xf>
    <xf numFmtId="184" fontId="12" fillId="0" borderId="15" xfId="0" applyNumberFormat="1" applyFont="1" applyBorder="1" applyAlignment="1">
      <alignment horizontal="center" vertical="center"/>
    </xf>
    <xf numFmtId="184" fontId="9" fillId="0" borderId="15" xfId="0" applyNumberFormat="1" applyFont="1" applyBorder="1" applyAlignment="1">
      <alignment horizontal="center" vertical="center"/>
    </xf>
    <xf numFmtId="185" fontId="9" fillId="0" borderId="20" xfId="0" applyNumberFormat="1" applyFont="1" applyBorder="1" applyAlignment="1">
      <alignment horizontal="center" vertical="center" shrinkToFit="1"/>
    </xf>
    <xf numFmtId="185" fontId="5" fillId="0" borderId="20" xfId="0" applyNumberFormat="1" applyFont="1" applyBorder="1" applyAlignment="1">
      <alignment horizontal="center" vertical="center" shrinkToFit="1"/>
    </xf>
    <xf numFmtId="185" fontId="13" fillId="0" borderId="20" xfId="0" applyNumberFormat="1" applyFont="1" applyBorder="1" applyAlignment="1">
      <alignment horizontal="center" vertical="center" shrinkToFit="1"/>
    </xf>
    <xf numFmtId="185" fontId="9" fillId="0" borderId="44" xfId="0" applyNumberFormat="1" applyFont="1" applyBorder="1" applyAlignment="1">
      <alignment horizontal="center" vertical="center" shrinkToFit="1"/>
    </xf>
    <xf numFmtId="186" fontId="9" fillId="0" borderId="25" xfId="0" applyNumberFormat="1" applyFont="1" applyBorder="1" applyAlignment="1">
      <alignment horizontal="center" vertical="center" shrinkToFit="1"/>
    </xf>
    <xf numFmtId="186" fontId="9" fillId="0" borderId="25" xfId="0" applyNumberFormat="1" applyFont="1" applyFill="1" applyBorder="1" applyAlignment="1">
      <alignment horizontal="center" vertical="center" shrinkToFit="1"/>
    </xf>
    <xf numFmtId="186" fontId="9" fillId="0" borderId="20" xfId="0" applyNumberFormat="1" applyFont="1" applyBorder="1" applyAlignment="1">
      <alignment horizontal="center" vertical="center" shrinkToFit="1"/>
    </xf>
    <xf numFmtId="184" fontId="9" fillId="0" borderId="31" xfId="0" applyNumberFormat="1" applyFont="1" applyBorder="1" applyAlignment="1">
      <alignment horizontal="center" vertical="center" wrapText="1"/>
    </xf>
    <xf numFmtId="184" fontId="9" fillId="0" borderId="9" xfId="0" applyNumberFormat="1" applyFont="1" applyBorder="1" applyAlignment="1">
      <alignment horizontal="center" vertical="center" wrapText="1"/>
    </xf>
    <xf numFmtId="184" fontId="9" fillId="0" borderId="33" xfId="0" applyNumberFormat="1" applyFont="1" applyBorder="1" applyAlignment="1">
      <alignment horizontal="center" vertical="center" wrapText="1"/>
    </xf>
    <xf numFmtId="184" fontId="9" fillId="0" borderId="9" xfId="0" applyNumberFormat="1" applyFont="1" applyFill="1" applyBorder="1" applyAlignment="1">
      <alignment horizontal="center" vertical="center" wrapText="1"/>
    </xf>
    <xf numFmtId="187" fontId="9" fillId="0" borderId="9" xfId="0" applyNumberFormat="1" applyFont="1" applyBorder="1" applyAlignment="1">
      <alignment horizontal="center" vertical="center" wrapText="1"/>
    </xf>
    <xf numFmtId="176" fontId="12" fillId="0" borderId="15" xfId="2" applyNumberFormat="1" applyFont="1" applyBorder="1" applyAlignment="1">
      <alignment horizontal="center" vertical="center"/>
    </xf>
    <xf numFmtId="178" fontId="10" fillId="0" borderId="9" xfId="1" applyNumberFormat="1" applyFont="1" applyBorder="1" applyAlignment="1">
      <alignment horizontal="center" vertical="center" shrinkToFit="1"/>
    </xf>
    <xf numFmtId="176" fontId="12" fillId="0" borderId="9" xfId="2" applyNumberFormat="1" applyFont="1" applyBorder="1" applyAlignment="1">
      <alignment horizontal="center" vertical="center"/>
    </xf>
    <xf numFmtId="178" fontId="12" fillId="0" borderId="25" xfId="2" applyNumberFormat="1" applyFont="1" applyBorder="1" applyAlignment="1">
      <alignment horizontal="center" vertical="center"/>
    </xf>
    <xf numFmtId="184" fontId="12" fillId="0" borderId="33" xfId="0" applyNumberFormat="1" applyFont="1" applyBorder="1" applyAlignment="1">
      <alignment horizontal="center" vertical="center" wrapText="1"/>
    </xf>
    <xf numFmtId="184" fontId="12" fillId="0" borderId="31" xfId="0" applyNumberFormat="1" applyFont="1" applyBorder="1" applyAlignment="1">
      <alignment horizontal="center" vertical="center" wrapText="1"/>
    </xf>
    <xf numFmtId="184" fontId="12" fillId="0" borderId="9" xfId="0" applyNumberFormat="1" applyFont="1" applyBorder="1" applyAlignment="1">
      <alignment horizontal="center" vertical="center" wrapText="1"/>
    </xf>
    <xf numFmtId="187" fontId="12" fillId="0" borderId="9" xfId="1" applyNumberFormat="1" applyFont="1" applyBorder="1" applyAlignment="1">
      <alignment horizontal="center" vertical="center" wrapText="1"/>
    </xf>
    <xf numFmtId="187" fontId="12" fillId="0" borderId="9" xfId="0" applyNumberFormat="1" applyFont="1" applyFill="1" applyBorder="1" applyAlignment="1">
      <alignment horizontal="center" vertical="center" wrapText="1"/>
    </xf>
    <xf numFmtId="187" fontId="12" fillId="0" borderId="9" xfId="0" applyNumberFormat="1" applyFont="1" applyBorder="1" applyAlignment="1">
      <alignment horizontal="center" vertical="center" wrapText="1"/>
    </xf>
    <xf numFmtId="177" fontId="10" fillId="0" borderId="9" xfId="1" applyNumberFormat="1" applyFont="1" applyBorder="1" applyAlignment="1">
      <alignment horizontal="center" vertical="center" wrapText="1"/>
    </xf>
    <xf numFmtId="187" fontId="10" fillId="0" borderId="9" xfId="0" applyNumberFormat="1" applyFont="1" applyBorder="1" applyAlignment="1">
      <alignment horizontal="center" vertical="center" wrapText="1"/>
    </xf>
    <xf numFmtId="187" fontId="10" fillId="0" borderId="9" xfId="1" applyNumberFormat="1" applyFont="1" applyBorder="1" applyAlignment="1">
      <alignment horizontal="center" vertical="center" wrapText="1"/>
    </xf>
    <xf numFmtId="181" fontId="10" fillId="0" borderId="9" xfId="2" applyNumberFormat="1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wrapText="1"/>
    </xf>
    <xf numFmtId="176" fontId="3" fillId="0" borderId="81" xfId="2" applyNumberFormat="1" applyFont="1" applyBorder="1" applyAlignment="1">
      <alignment horizontal="center" vertical="center" wrapText="1"/>
    </xf>
    <xf numFmtId="176" fontId="3" fillId="0" borderId="82" xfId="2" applyNumberFormat="1" applyFont="1" applyBorder="1" applyAlignment="1">
      <alignment horizontal="center" vertical="center" wrapText="1"/>
    </xf>
    <xf numFmtId="176" fontId="5" fillId="0" borderId="25" xfId="2" applyNumberFormat="1" applyFont="1" applyBorder="1" applyAlignment="1">
      <alignment horizontal="center" vertical="center" shrinkToFit="1"/>
    </xf>
    <xf numFmtId="176" fontId="3" fillId="0" borderId="64" xfId="0" applyNumberFormat="1" applyFont="1" applyBorder="1" applyAlignment="1">
      <alignment horizontal="center" vertical="center" wrapText="1"/>
    </xf>
    <xf numFmtId="176" fontId="3" fillId="0" borderId="84" xfId="0" applyNumberFormat="1" applyFont="1" applyBorder="1" applyAlignment="1">
      <alignment horizontal="center" vertical="center" wrapText="1"/>
    </xf>
    <xf numFmtId="176" fontId="8" fillId="0" borderId="26" xfId="2" applyNumberFormat="1" applyFont="1" applyBorder="1" applyAlignment="1">
      <alignment horizontal="center" vertical="center" shrinkToFit="1"/>
    </xf>
    <xf numFmtId="181" fontId="5" fillId="0" borderId="20" xfId="2" applyNumberFormat="1" applyFont="1" applyBorder="1" applyAlignment="1">
      <alignment horizontal="center" vertical="center" shrinkToFit="1"/>
    </xf>
    <xf numFmtId="181" fontId="5" fillId="0" borderId="71" xfId="2" applyNumberFormat="1" applyFont="1" applyBorder="1" applyAlignment="1">
      <alignment horizontal="center" vertical="center" shrinkToFit="1"/>
    </xf>
    <xf numFmtId="181" fontId="5" fillId="0" borderId="57" xfId="3" applyNumberFormat="1" applyFont="1" applyBorder="1" applyAlignment="1">
      <alignment horizontal="center" vertical="center"/>
    </xf>
    <xf numFmtId="181" fontId="13" fillId="0" borderId="0" xfId="2" applyNumberFormat="1" applyFont="1" applyFill="1" applyBorder="1" applyAlignment="1">
      <alignment horizontal="center" vertical="center"/>
    </xf>
    <xf numFmtId="181" fontId="30" fillId="0" borderId="73" xfId="2" applyNumberFormat="1" applyFont="1" applyFill="1" applyBorder="1" applyAlignment="1">
      <alignment horizontal="center" vertical="center"/>
    </xf>
    <xf numFmtId="181" fontId="13" fillId="0" borderId="75" xfId="2" applyNumberFormat="1" applyFont="1" applyFill="1" applyBorder="1" applyAlignment="1">
      <alignment horizontal="center" vertical="center"/>
    </xf>
    <xf numFmtId="181" fontId="13" fillId="2" borderId="73" xfId="3" applyNumberFormat="1" applyFont="1" applyFill="1" applyBorder="1" applyAlignment="1">
      <alignment horizontal="center" vertical="center"/>
    </xf>
    <xf numFmtId="181" fontId="30" fillId="2" borderId="75" xfId="3" applyNumberFormat="1" applyFont="1" applyFill="1" applyBorder="1" applyAlignment="1">
      <alignment horizontal="center" vertical="center"/>
    </xf>
    <xf numFmtId="181" fontId="30" fillId="2" borderId="77" xfId="3" applyNumberFormat="1" applyFont="1" applyFill="1" applyBorder="1" applyAlignment="1">
      <alignment horizontal="center" vertical="center"/>
    </xf>
    <xf numFmtId="176" fontId="12" fillId="0" borderId="25" xfId="2" applyNumberFormat="1" applyFont="1" applyBorder="1" applyAlignment="1">
      <alignment horizontal="center" vertical="center" shrinkToFit="1"/>
    </xf>
    <xf numFmtId="187" fontId="10" fillId="0" borderId="9" xfId="0" applyNumberFormat="1" applyFont="1" applyBorder="1" applyAlignment="1">
      <alignment horizontal="center" vertical="center"/>
    </xf>
    <xf numFmtId="0" fontId="34" fillId="0" borderId="0" xfId="0" applyFo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76" fontId="36" fillId="0" borderId="0" xfId="0" applyNumberFormat="1" applyFont="1" applyAlignment="1">
      <alignment horizontal="center" vertical="center"/>
    </xf>
    <xf numFmtId="176" fontId="34" fillId="0" borderId="0" xfId="0" applyNumberFormat="1" applyFont="1" applyAlignment="1">
      <alignment horizontal="center" vertical="center"/>
    </xf>
    <xf numFmtId="0" fontId="38" fillId="0" borderId="39" xfId="0" applyFont="1" applyBorder="1" applyAlignment="1">
      <alignment horizontal="center" vertical="center" wrapText="1"/>
    </xf>
    <xf numFmtId="176" fontId="38" fillId="0" borderId="39" xfId="0" applyNumberFormat="1" applyFont="1" applyBorder="1" applyAlignment="1">
      <alignment horizontal="center" vertical="center" wrapText="1"/>
    </xf>
    <xf numFmtId="176" fontId="38" fillId="0" borderId="0" xfId="0" applyNumberFormat="1" applyFont="1" applyBorder="1" applyAlignment="1">
      <alignment horizontal="center" vertical="center" wrapText="1"/>
    </xf>
    <xf numFmtId="187" fontId="12" fillId="0" borderId="31" xfId="0" applyNumberFormat="1" applyFont="1" applyBorder="1" applyAlignment="1">
      <alignment horizontal="center" vertical="center" wrapText="1"/>
    </xf>
    <xf numFmtId="187" fontId="9" fillId="0" borderId="31" xfId="0" applyNumberFormat="1" applyFont="1" applyBorder="1" applyAlignment="1">
      <alignment horizontal="center" vertical="center" wrapText="1"/>
    </xf>
    <xf numFmtId="177" fontId="10" fillId="0" borderId="9" xfId="0" applyNumberFormat="1" applyFont="1" applyBorder="1" applyAlignment="1">
      <alignment horizontal="center" vertical="center" wrapText="1"/>
    </xf>
    <xf numFmtId="188" fontId="9" fillId="0" borderId="31" xfId="0" applyNumberFormat="1" applyFont="1" applyBorder="1" applyAlignment="1">
      <alignment horizontal="center" vertical="center" shrinkToFit="1"/>
    </xf>
    <xf numFmtId="188" fontId="12" fillId="0" borderId="25" xfId="0" applyNumberFormat="1" applyFont="1" applyBorder="1" applyAlignment="1">
      <alignment horizontal="center" vertical="center" shrinkToFit="1"/>
    </xf>
    <xf numFmtId="188" fontId="9" fillId="0" borderId="25" xfId="0" applyNumberFormat="1" applyFont="1" applyBorder="1" applyAlignment="1">
      <alignment horizontal="center" vertical="center" shrinkToFit="1"/>
    </xf>
    <xf numFmtId="188" fontId="9" fillId="0" borderId="25" xfId="0" applyNumberFormat="1" applyFont="1" applyFill="1" applyBorder="1" applyAlignment="1">
      <alignment horizontal="center" vertical="center" shrinkToFit="1"/>
    </xf>
    <xf numFmtId="188" fontId="5" fillId="0" borderId="83" xfId="0" applyNumberFormat="1" applyFont="1" applyBorder="1" applyAlignment="1">
      <alignment horizontal="center" vertical="center" wrapText="1"/>
    </xf>
    <xf numFmtId="188" fontId="5" fillId="0" borderId="31" xfId="0" applyNumberFormat="1" applyFont="1" applyBorder="1" applyAlignment="1">
      <alignment horizontal="center" vertical="center" wrapText="1"/>
    </xf>
    <xf numFmtId="188" fontId="5" fillId="0" borderId="24" xfId="0" applyNumberFormat="1" applyFont="1" applyBorder="1" applyAlignment="1">
      <alignment horizontal="center" vertical="center" wrapText="1"/>
    </xf>
    <xf numFmtId="188" fontId="30" fillId="0" borderId="33" xfId="0" applyNumberFormat="1" applyFont="1" applyBorder="1" applyAlignment="1">
      <alignment horizontal="center" vertical="center" wrapText="1"/>
    </xf>
    <xf numFmtId="188" fontId="5" fillId="0" borderId="33" xfId="0" applyNumberFormat="1" applyFont="1" applyBorder="1" applyAlignment="1">
      <alignment horizontal="center" vertical="center" wrapText="1"/>
    </xf>
    <xf numFmtId="188" fontId="5" fillId="0" borderId="9" xfId="1" applyNumberFormat="1" applyFont="1" applyBorder="1" applyAlignment="1">
      <alignment horizontal="center" vertical="center" wrapText="1"/>
    </xf>
    <xf numFmtId="188" fontId="30" fillId="0" borderId="23" xfId="0" applyNumberFormat="1" applyFont="1" applyFill="1" applyBorder="1" applyAlignment="1">
      <alignment horizontal="center" vertical="center" wrapText="1"/>
    </xf>
    <xf numFmtId="188" fontId="13" fillId="0" borderId="9" xfId="0" applyNumberFormat="1" applyFont="1" applyFill="1" applyBorder="1" applyAlignment="1">
      <alignment horizontal="center" vertical="center" wrapText="1"/>
    </xf>
    <xf numFmtId="188" fontId="13" fillId="0" borderId="9" xfId="0" applyNumberFormat="1" applyFont="1" applyBorder="1" applyAlignment="1">
      <alignment horizontal="center" vertical="center" wrapText="1"/>
    </xf>
    <xf numFmtId="188" fontId="13" fillId="0" borderId="23" xfId="0" applyNumberFormat="1" applyFont="1" applyBorder="1" applyAlignment="1">
      <alignment horizontal="center" vertical="center" wrapText="1"/>
    </xf>
    <xf numFmtId="188" fontId="30" fillId="0" borderId="9" xfId="0" applyNumberFormat="1" applyFont="1" applyBorder="1" applyAlignment="1">
      <alignment horizontal="center" vertical="center" wrapText="1"/>
    </xf>
    <xf numFmtId="188" fontId="13" fillId="0" borderId="9" xfId="1" applyNumberFormat="1" applyFont="1" applyBorder="1" applyAlignment="1">
      <alignment horizontal="center" vertical="center"/>
    </xf>
    <xf numFmtId="188" fontId="30" fillId="0" borderId="23" xfId="0" applyNumberFormat="1" applyFont="1" applyBorder="1" applyAlignment="1">
      <alignment horizontal="center" vertical="center" wrapText="1"/>
    </xf>
    <xf numFmtId="188" fontId="30" fillId="0" borderId="36" xfId="0" applyNumberFormat="1" applyFont="1" applyBorder="1" applyAlignment="1">
      <alignment horizontal="center" vertical="center" wrapText="1"/>
    </xf>
    <xf numFmtId="177" fontId="30" fillId="0" borderId="31" xfId="0" applyNumberFormat="1" applyFont="1" applyBorder="1" applyAlignment="1">
      <alignment horizontal="center" vertical="center" wrapText="1"/>
    </xf>
    <xf numFmtId="177" fontId="30" fillId="0" borderId="31" xfId="0" applyNumberFormat="1" applyFont="1" applyBorder="1" applyAlignment="1">
      <alignment horizontal="center" vertical="top" wrapText="1"/>
    </xf>
    <xf numFmtId="178" fontId="30" fillId="0" borderId="31" xfId="0" applyNumberFormat="1" applyFont="1" applyBorder="1" applyAlignment="1">
      <alignment horizontal="center" vertical="center" wrapText="1"/>
    </xf>
    <xf numFmtId="188" fontId="30" fillId="0" borderId="31" xfId="0" applyNumberFormat="1" applyFont="1" applyBorder="1" applyAlignment="1">
      <alignment horizontal="center" vertical="center" wrapText="1"/>
    </xf>
    <xf numFmtId="178" fontId="30" fillId="0" borderId="25" xfId="0" applyNumberFormat="1" applyFont="1" applyBorder="1" applyAlignment="1">
      <alignment horizontal="center" vertical="center" wrapText="1"/>
    </xf>
    <xf numFmtId="176" fontId="30" fillId="0" borderId="32" xfId="0" applyNumberFormat="1" applyFont="1" applyBorder="1" applyAlignment="1">
      <alignment horizontal="center" vertical="center" shrinkToFit="1"/>
    </xf>
    <xf numFmtId="180" fontId="30" fillId="0" borderId="31" xfId="0" applyNumberFormat="1" applyFont="1" applyBorder="1" applyAlignment="1">
      <alignment horizontal="center" vertical="center" shrinkToFit="1"/>
    </xf>
    <xf numFmtId="0" fontId="30" fillId="0" borderId="66" xfId="0" applyFont="1" applyBorder="1" applyAlignment="1">
      <alignment horizontal="center" vertical="center" wrapText="1"/>
    </xf>
    <xf numFmtId="189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87" fontId="5" fillId="0" borderId="9" xfId="1" applyNumberFormat="1" applyFont="1" applyBorder="1" applyAlignment="1">
      <alignment horizontal="center" vertical="center" wrapText="1"/>
    </xf>
    <xf numFmtId="187" fontId="9" fillId="0" borderId="15" xfId="1" applyNumberFormat="1" applyFont="1" applyBorder="1" applyAlignment="1">
      <alignment horizontal="center" vertical="center" wrapText="1"/>
    </xf>
    <xf numFmtId="177" fontId="12" fillId="0" borderId="15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 shrinkToFit="1"/>
    </xf>
    <xf numFmtId="0" fontId="40" fillId="3" borderId="2" xfId="0" applyFont="1" applyFill="1" applyBorder="1" applyAlignment="1">
      <alignment horizontal="center" vertical="center" wrapText="1"/>
    </xf>
    <xf numFmtId="176" fontId="41" fillId="3" borderId="47" xfId="0" applyNumberFormat="1" applyFont="1" applyFill="1" applyBorder="1" applyAlignment="1">
      <alignment horizontal="center" vertical="center"/>
    </xf>
    <xf numFmtId="0" fontId="40" fillId="3" borderId="17" xfId="0" applyFont="1" applyFill="1" applyBorder="1" applyAlignment="1">
      <alignment horizontal="center" vertical="center" wrapText="1"/>
    </xf>
    <xf numFmtId="49" fontId="39" fillId="3" borderId="10" xfId="0" applyNumberFormat="1" applyFont="1" applyFill="1" applyBorder="1" applyAlignment="1">
      <alignment horizontal="center" vertical="center" wrapText="1"/>
    </xf>
    <xf numFmtId="49" fontId="43" fillId="3" borderId="10" xfId="0" applyNumberFormat="1" applyFont="1" applyFill="1" applyBorder="1" applyAlignment="1">
      <alignment horizontal="center" vertical="center" wrapText="1"/>
    </xf>
    <xf numFmtId="176" fontId="39" fillId="3" borderId="10" xfId="0" applyNumberFormat="1" applyFont="1" applyFill="1" applyBorder="1" applyAlignment="1">
      <alignment horizontal="center" vertical="center" wrapText="1"/>
    </xf>
    <xf numFmtId="176" fontId="39" fillId="3" borderId="11" xfId="0" applyNumberFormat="1" applyFont="1" applyFill="1" applyBorder="1" applyAlignment="1">
      <alignment horizontal="center" vertical="center" wrapText="1"/>
    </xf>
    <xf numFmtId="176" fontId="39" fillId="3" borderId="9" xfId="2" applyNumberFormat="1" applyFont="1" applyFill="1" applyBorder="1" applyAlignment="1">
      <alignment horizontal="center" vertical="center" wrapText="1"/>
    </xf>
    <xf numFmtId="176" fontId="39" fillId="3" borderId="43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top" wrapText="1"/>
    </xf>
    <xf numFmtId="176" fontId="3" fillId="3" borderId="12" xfId="0" applyNumberFormat="1" applyFont="1" applyFill="1" applyBorder="1" applyAlignment="1">
      <alignment horizontal="center" vertical="center" wrapText="1"/>
    </xf>
    <xf numFmtId="176" fontId="8" fillId="3" borderId="12" xfId="2" applyNumberFormat="1" applyFont="1" applyFill="1" applyBorder="1" applyAlignment="1">
      <alignment horizontal="center" vertical="center" shrinkToFit="1"/>
    </xf>
    <xf numFmtId="176" fontId="3" fillId="3" borderId="12" xfId="0" applyNumberFormat="1" applyFont="1" applyFill="1" applyBorder="1" applyAlignment="1">
      <alignment horizontal="center" vertical="center" shrinkToFit="1"/>
    </xf>
    <xf numFmtId="176" fontId="3" fillId="3" borderId="26" xfId="0" applyNumberFormat="1" applyFont="1" applyFill="1" applyBorder="1" applyAlignment="1">
      <alignment horizontal="center" vertical="center" shrinkToFit="1"/>
    </xf>
    <xf numFmtId="49" fontId="5" fillId="3" borderId="13" xfId="0" applyNumberFormat="1" applyFont="1" applyFill="1" applyBorder="1" applyAlignment="1">
      <alignment horizontal="center" vertical="center" wrapText="1"/>
    </xf>
    <xf numFmtId="176" fontId="5" fillId="3" borderId="13" xfId="0" applyNumberFormat="1" applyFont="1" applyFill="1" applyBorder="1" applyAlignment="1">
      <alignment horizontal="center" vertical="center" wrapText="1"/>
    </xf>
    <xf numFmtId="176" fontId="5" fillId="3" borderId="29" xfId="0" applyNumberFormat="1" applyFont="1" applyFill="1" applyBorder="1" applyAlignment="1">
      <alignment horizontal="center" vertical="center" wrapText="1"/>
    </xf>
    <xf numFmtId="176" fontId="5" fillId="3" borderId="82" xfId="2" applyNumberFormat="1" applyFont="1" applyFill="1" applyBorder="1" applyAlignment="1">
      <alignment horizontal="center" vertical="center" wrapText="1"/>
    </xf>
    <xf numFmtId="176" fontId="37" fillId="3" borderId="12" xfId="2" applyNumberFormat="1" applyFont="1" applyFill="1" applyBorder="1" applyAlignment="1">
      <alignment horizontal="center" vertical="center" shrinkToFit="1"/>
    </xf>
    <xf numFmtId="0" fontId="10" fillId="3" borderId="80" xfId="0" applyFont="1" applyFill="1" applyBorder="1" applyAlignment="1">
      <alignment horizontal="center" vertical="center" wrapText="1"/>
    </xf>
    <xf numFmtId="176" fontId="44" fillId="3" borderId="47" xfId="0" applyNumberFormat="1" applyFont="1" applyFill="1" applyBorder="1" applyAlignment="1">
      <alignment horizontal="center" vertical="center"/>
    </xf>
    <xf numFmtId="49" fontId="10" fillId="3" borderId="23" xfId="0" applyNumberFormat="1" applyFont="1" applyFill="1" applyBorder="1" applyAlignment="1">
      <alignment horizontal="center" vertical="center" wrapText="1"/>
    </xf>
    <xf numFmtId="176" fontId="10" fillId="3" borderId="23" xfId="0" applyNumberFormat="1" applyFont="1" applyFill="1" applyBorder="1" applyAlignment="1">
      <alignment horizontal="center" vertical="center" wrapText="1"/>
    </xf>
    <xf numFmtId="176" fontId="10" fillId="3" borderId="24" xfId="0" applyNumberFormat="1" applyFont="1" applyFill="1" applyBorder="1" applyAlignment="1">
      <alignment horizontal="center" vertical="center" wrapText="1"/>
    </xf>
    <xf numFmtId="176" fontId="10" fillId="3" borderId="81" xfId="2" applyNumberFormat="1" applyFont="1" applyFill="1" applyBorder="1" applyAlignment="1">
      <alignment horizontal="center" vertical="center" wrapText="1"/>
    </xf>
    <xf numFmtId="176" fontId="10" fillId="3" borderId="10" xfId="2" applyNumberFormat="1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176" fontId="10" fillId="3" borderId="10" xfId="0" applyNumberFormat="1" applyFont="1" applyFill="1" applyBorder="1" applyAlignment="1">
      <alignment horizontal="center" vertical="center" wrapText="1"/>
    </xf>
    <xf numFmtId="176" fontId="10" fillId="3" borderId="64" xfId="0" applyNumberFormat="1" applyFont="1" applyFill="1" applyBorder="1" applyAlignment="1">
      <alignment horizontal="center" vertical="center" wrapText="1"/>
    </xf>
    <xf numFmtId="176" fontId="10" fillId="3" borderId="0" xfId="2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176" fontId="5" fillId="3" borderId="12" xfId="0" applyNumberFormat="1" applyFont="1" applyFill="1" applyBorder="1" applyAlignment="1">
      <alignment horizontal="center" vertical="center" wrapText="1"/>
    </xf>
    <xf numFmtId="176" fontId="5" fillId="3" borderId="84" xfId="0" applyNumberFormat="1" applyFont="1" applyFill="1" applyBorder="1" applyAlignment="1">
      <alignment horizontal="center" vertical="center" wrapText="1"/>
    </xf>
    <xf numFmtId="176" fontId="37" fillId="3" borderId="26" xfId="2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5" fillId="4" borderId="2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shrinkToFit="1"/>
    </xf>
    <xf numFmtId="177" fontId="5" fillId="4" borderId="9" xfId="0" applyNumberFormat="1" applyFont="1" applyFill="1" applyBorder="1" applyAlignment="1">
      <alignment horizontal="center" vertical="center" wrapText="1"/>
    </xf>
    <xf numFmtId="177" fontId="10" fillId="4" borderId="9" xfId="0" applyNumberFormat="1" applyFont="1" applyFill="1" applyBorder="1" applyAlignment="1">
      <alignment horizontal="center" vertical="center" wrapText="1"/>
    </xf>
    <xf numFmtId="187" fontId="10" fillId="4" borderId="9" xfId="0" applyNumberFormat="1" applyFont="1" applyFill="1" applyBorder="1" applyAlignment="1">
      <alignment horizontal="center" vertical="center" wrapText="1"/>
    </xf>
    <xf numFmtId="187" fontId="5" fillId="4" borderId="9" xfId="0" applyNumberFormat="1" applyFont="1" applyFill="1" applyBorder="1" applyAlignment="1">
      <alignment horizontal="center" vertical="center" wrapText="1"/>
    </xf>
    <xf numFmtId="187" fontId="10" fillId="4" borderId="9" xfId="0" applyNumberFormat="1" applyFont="1" applyFill="1" applyBorder="1" applyAlignment="1">
      <alignment horizontal="center" vertical="center"/>
    </xf>
    <xf numFmtId="181" fontId="10" fillId="4" borderId="9" xfId="2" applyNumberFormat="1" applyFont="1" applyFill="1" applyBorder="1" applyAlignment="1">
      <alignment horizontal="center" vertical="center" shrinkToFit="1"/>
    </xf>
    <xf numFmtId="176" fontId="5" fillId="4" borderId="9" xfId="0" applyNumberFormat="1" applyFont="1" applyFill="1" applyBorder="1" applyAlignment="1">
      <alignment horizontal="center" vertical="center" shrinkToFit="1"/>
    </xf>
    <xf numFmtId="181" fontId="5" fillId="4" borderId="20" xfId="0" applyNumberFormat="1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3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39" fillId="3" borderId="21" xfId="0" applyFont="1" applyFill="1" applyBorder="1" applyAlignment="1">
      <alignment horizontal="center" vertical="center" wrapText="1"/>
    </xf>
    <xf numFmtId="0" fontId="39" fillId="3" borderId="2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9" fontId="42" fillId="3" borderId="10" xfId="0" applyNumberFormat="1" applyFont="1" applyFill="1" applyBorder="1" applyAlignment="1">
      <alignment horizontal="center" vertical="center" wrapText="1"/>
    </xf>
    <xf numFmtId="49" fontId="42" fillId="3" borderId="12" xfId="0" applyNumberFormat="1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40" fillId="3" borderId="6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42" fillId="3" borderId="22" xfId="0" applyFont="1" applyFill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42" fillId="3" borderId="10" xfId="0" applyFont="1" applyFill="1" applyBorder="1" applyAlignment="1">
      <alignment horizontal="center" vertical="center" wrapText="1"/>
    </xf>
    <xf numFmtId="0" fontId="42" fillId="3" borderId="12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0" fontId="10" fillId="3" borderId="7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3" fillId="0" borderId="48" xfId="0" applyNumberFormat="1" applyFont="1" applyBorder="1" applyAlignment="1">
      <alignment horizontal="center" vertical="center" wrapText="1"/>
    </xf>
    <xf numFmtId="176" fontId="3" fillId="0" borderId="25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4">
    <cellStyle name="쉼표 [0]" xfId="1" builtinId="6"/>
    <cellStyle name="쉼표 [0] 2" xfId="3"/>
    <cellStyle name="표준" xfId="0" builtinId="0"/>
    <cellStyle name="표준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0</xdr:row>
      <xdr:rowOff>57150</xdr:rowOff>
    </xdr:from>
    <xdr:to>
      <xdr:col>15</xdr:col>
      <xdr:colOff>285750</xdr:colOff>
      <xdr:row>2</xdr:row>
      <xdr:rowOff>85725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14600" y="57150"/>
          <a:ext cx="563880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농협 젖소씨수소 총괄표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714375</xdr:colOff>
      <xdr:row>0</xdr:row>
      <xdr:rowOff>57150</xdr:rowOff>
    </xdr:from>
    <xdr:to>
      <xdr:col>15</xdr:col>
      <xdr:colOff>285750</xdr:colOff>
      <xdr:row>2</xdr:row>
      <xdr:rowOff>85725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14600" y="57150"/>
          <a:ext cx="563880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u="none" strike="noStrike" baseline="0">
              <a:solidFill>
                <a:srgbClr val="000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농협 젖소씨수소 총괄표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%20&#50977;&#51333;&#50629;&#47924;\&#50472;&#49688;&#49548;&#49457;&#51201;\2021.12\&#51473;&#51216;&#54637;&#47785;&#51221;&#475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캐나다(DCIC수기입력용)"/>
      <sheetName val="미국형(DCIC수기입력용)"/>
      <sheetName val="한국형(DCIC수기입력용)"/>
      <sheetName val="캐나다(전산입력용)"/>
      <sheetName val="미국형(전산입력용)"/>
      <sheetName val="한국형(전산입력용)"/>
      <sheetName val="미국형 성적(기준)"/>
      <sheetName val="미국형(성적정리)"/>
      <sheetName val="미국 성적(공식성적 원본 대조 및 입력)"/>
      <sheetName val="미국 공식성적(농협)"/>
      <sheetName val="캐나다 성적(기준)"/>
      <sheetName val="캐나다 성적(공식성적 대조)"/>
      <sheetName val="캐나다 공식성적(농협)"/>
      <sheetName val="한국형 성적(기준)"/>
      <sheetName val="등록번호"/>
      <sheetName val="총괄표"/>
      <sheetName val="한국 체형형질 순서"/>
      <sheetName val="캐나다형 도표작업용"/>
      <sheetName val="한국형 도표작업용"/>
      <sheetName val="미국형 도표작업용"/>
      <sheetName val="수출용 책자 작업"/>
      <sheetName val="한국형 책자작업용"/>
      <sheetName val="캐나다형 책자작업용"/>
      <sheetName val="미국형 책자작업용"/>
      <sheetName val="미국 건강&amp;번식형질"/>
      <sheetName val="캐나다 건강&amp;번식형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F10">
            <v>2774.4764058000001</v>
          </cell>
          <cell r="G10">
            <v>783.08749999999998</v>
          </cell>
          <cell r="H10">
            <v>28.135000000000002</v>
          </cell>
          <cell r="I10">
            <v>38.4925</v>
          </cell>
          <cell r="J10">
            <v>1.022</v>
          </cell>
          <cell r="K10">
            <v>0.77193810169999999</v>
          </cell>
          <cell r="L10">
            <v>2.0809683006999999</v>
          </cell>
          <cell r="M10">
            <v>0.7014136916</v>
          </cell>
          <cell r="N10">
            <v>-1.8120000000000001E-2</v>
          </cell>
          <cell r="O10" t="str">
            <v>A1A1</v>
          </cell>
          <cell r="P10">
            <v>147.03280624999999</v>
          </cell>
          <cell r="Q10" t="str">
            <v>-</v>
          </cell>
        </row>
        <row r="11">
          <cell r="F11">
            <v>2815.3508200000001</v>
          </cell>
          <cell r="G11">
            <v>578.46249999999998</v>
          </cell>
          <cell r="H11">
            <v>38.702500000000001</v>
          </cell>
          <cell r="I11">
            <v>32.127499999999998</v>
          </cell>
          <cell r="J11">
            <v>1.1970000000000001</v>
          </cell>
          <cell r="K11">
            <v>0.98518533330000002</v>
          </cell>
          <cell r="L11">
            <v>0.9930836905</v>
          </cell>
          <cell r="M11">
            <v>0.82308548140000004</v>
          </cell>
          <cell r="N11">
            <v>0.112205</v>
          </cell>
          <cell r="O11" t="str">
            <v>A1A1</v>
          </cell>
          <cell r="P11">
            <v>221.60194375</v>
          </cell>
          <cell r="Q11" t="str">
            <v>-</v>
          </cell>
        </row>
        <row r="12">
          <cell r="F12">
            <v>2163.3512910999998</v>
          </cell>
          <cell r="G12">
            <v>-209.10249999999999</v>
          </cell>
          <cell r="H12">
            <v>0.67</v>
          </cell>
          <cell r="I12">
            <v>5.2275</v>
          </cell>
          <cell r="J12">
            <v>0.83199999999999996</v>
          </cell>
          <cell r="K12">
            <v>1.6835401588000001</v>
          </cell>
          <cell r="L12">
            <v>1.8092676058999999</v>
          </cell>
          <cell r="M12">
            <v>-0.17462319500000001</v>
          </cell>
          <cell r="N12">
            <v>-0.24316499999999999</v>
          </cell>
          <cell r="O12" t="str">
            <v>-</v>
          </cell>
          <cell r="P12">
            <v>-148.77177879999999</v>
          </cell>
          <cell r="Q12" t="str">
            <v>-</v>
          </cell>
        </row>
        <row r="13">
          <cell r="F13">
            <v>2752.5844559000002</v>
          </cell>
          <cell r="G13">
            <v>831.23749999999995</v>
          </cell>
          <cell r="H13">
            <v>27.892499999999998</v>
          </cell>
          <cell r="I13">
            <v>22.895</v>
          </cell>
          <cell r="J13">
            <v>1.978</v>
          </cell>
          <cell r="K13">
            <v>2.2460281602999999</v>
          </cell>
          <cell r="L13">
            <v>-3.5404860000000003E-2</v>
          </cell>
          <cell r="M13">
            <v>2.0519705578999998</v>
          </cell>
          <cell r="N13">
            <v>3.3814999999999998E-2</v>
          </cell>
          <cell r="O13" t="str">
            <v>A2A2</v>
          </cell>
          <cell r="P13">
            <v>124.37233125</v>
          </cell>
          <cell r="Q13">
            <v>10</v>
          </cell>
        </row>
        <row r="14">
          <cell r="F14">
            <v>2795.2490797999999</v>
          </cell>
          <cell r="G14">
            <v>835.51750000000004</v>
          </cell>
          <cell r="H14">
            <v>32.96</v>
          </cell>
          <cell r="I14">
            <v>34.1</v>
          </cell>
          <cell r="J14">
            <v>1.3160000000000001</v>
          </cell>
          <cell r="K14">
            <v>1.2023667686999999</v>
          </cell>
          <cell r="L14">
            <v>-4.6902746000000002E-2</v>
          </cell>
          <cell r="M14">
            <v>0.45807011209999998</v>
          </cell>
          <cell r="N14">
            <v>-0.15409</v>
          </cell>
          <cell r="O14" t="str">
            <v>A1A2</v>
          </cell>
          <cell r="P14">
            <v>182.15022625</v>
          </cell>
          <cell r="Q14">
            <v>10</v>
          </cell>
        </row>
        <row r="15">
          <cell r="F15">
            <v>2324.425933</v>
          </cell>
          <cell r="G15">
            <v>1006.5525</v>
          </cell>
          <cell r="H15">
            <v>17.1525</v>
          </cell>
          <cell r="I15">
            <v>33.86</v>
          </cell>
          <cell r="J15">
            <v>0.28100000000000003</v>
          </cell>
          <cell r="K15">
            <v>-0.49711699599999998</v>
          </cell>
          <cell r="L15">
            <v>-0.25385977999999998</v>
          </cell>
          <cell r="M15">
            <v>0.78658394450000002</v>
          </cell>
          <cell r="N15">
            <v>0.190855</v>
          </cell>
          <cell r="O15" t="str">
            <v>A2A2</v>
          </cell>
          <cell r="P15">
            <v>54.133553749999997</v>
          </cell>
          <cell r="Q15" t="str">
            <v>-</v>
          </cell>
        </row>
        <row r="16">
          <cell r="F16">
            <v>2604.6111337000002</v>
          </cell>
          <cell r="G16">
            <v>856.64250000000004</v>
          </cell>
          <cell r="H16">
            <v>16.0275</v>
          </cell>
          <cell r="I16">
            <v>15.952500000000001</v>
          </cell>
          <cell r="J16">
            <v>1.748</v>
          </cell>
          <cell r="K16">
            <v>1.5758761992000001</v>
          </cell>
          <cell r="L16">
            <v>1.8583103301999999</v>
          </cell>
          <cell r="M16">
            <v>1.2367695666</v>
          </cell>
          <cell r="N16">
            <v>-0.60711999999999999</v>
          </cell>
          <cell r="O16" t="str">
            <v>A2A2</v>
          </cell>
          <cell r="P16">
            <v>16.670313749999998</v>
          </cell>
          <cell r="Q16" t="str">
            <v>-</v>
          </cell>
        </row>
        <row r="17">
          <cell r="F17">
            <v>2564.9250895999999</v>
          </cell>
          <cell r="G17">
            <v>998.36500000000001</v>
          </cell>
          <cell r="H17">
            <v>21.322500000000002</v>
          </cell>
          <cell r="I17">
            <v>27.09</v>
          </cell>
          <cell r="J17">
            <v>0.85</v>
          </cell>
          <cell r="K17">
            <v>1.619158315</v>
          </cell>
          <cell r="L17">
            <v>0.44629356580000001</v>
          </cell>
          <cell r="M17">
            <v>-0.22329191100000001</v>
          </cell>
          <cell r="N17">
            <v>-9.6384999999999998E-2</v>
          </cell>
          <cell r="O17" t="str">
            <v>A2A2</v>
          </cell>
          <cell r="P17">
            <v>79.1999225</v>
          </cell>
          <cell r="Q17">
            <v>5</v>
          </cell>
        </row>
        <row r="18">
          <cell r="F18">
            <v>2823.1707726999998</v>
          </cell>
          <cell r="G18">
            <v>599.79499999999996</v>
          </cell>
          <cell r="H18">
            <v>40.237499999999997</v>
          </cell>
          <cell r="I18">
            <v>23.7575</v>
          </cell>
          <cell r="J18">
            <v>1.8129999999999999</v>
          </cell>
          <cell r="K18">
            <v>1.7508263315000001</v>
          </cell>
          <cell r="L18">
            <v>0.5559875822</v>
          </cell>
          <cell r="M18">
            <v>4.2298955946000003</v>
          </cell>
          <cell r="N18">
            <v>0.446575</v>
          </cell>
          <cell r="O18" t="str">
            <v>A1A1</v>
          </cell>
          <cell r="P18">
            <v>223.1821425</v>
          </cell>
          <cell r="Q18">
            <v>15</v>
          </cell>
        </row>
        <row r="19">
          <cell r="F19">
            <v>2888.2451338000001</v>
          </cell>
          <cell r="G19">
            <v>375.185</v>
          </cell>
          <cell r="H19">
            <v>58.957500000000003</v>
          </cell>
          <cell r="I19">
            <v>23.63</v>
          </cell>
          <cell r="J19">
            <v>0.95</v>
          </cell>
          <cell r="K19">
            <v>0.63025664599999998</v>
          </cell>
          <cell r="L19">
            <v>0.96607478849999995</v>
          </cell>
          <cell r="M19">
            <v>0.518906007</v>
          </cell>
          <cell r="N19">
            <v>0.241975</v>
          </cell>
          <cell r="O19" t="str">
            <v>A1A2</v>
          </cell>
          <cell r="P19">
            <v>373.73900250000003</v>
          </cell>
          <cell r="Q19">
            <v>10</v>
          </cell>
        </row>
        <row r="20">
          <cell r="F20">
            <v>2744.1882885999999</v>
          </cell>
          <cell r="G20">
            <v>932.23500000000001</v>
          </cell>
          <cell r="H20">
            <v>35.487499999999997</v>
          </cell>
          <cell r="I20">
            <v>21.372499999999999</v>
          </cell>
          <cell r="J20">
            <v>1.643</v>
          </cell>
          <cell r="K20">
            <v>1.7979204188</v>
          </cell>
          <cell r="L20">
            <v>0.2323030864</v>
          </cell>
          <cell r="M20">
            <v>2.6968310436</v>
          </cell>
          <cell r="N20">
            <v>0.17782999999999999</v>
          </cell>
          <cell r="O20" t="str">
            <v>A2A2</v>
          </cell>
          <cell r="P20">
            <v>187.54195250000001</v>
          </cell>
          <cell r="Q20">
            <v>10</v>
          </cell>
        </row>
        <row r="21">
          <cell r="F21">
            <v>2727.5216169999999</v>
          </cell>
          <cell r="G21">
            <v>392.67750000000001</v>
          </cell>
          <cell r="H21">
            <v>35.752499999999998</v>
          </cell>
          <cell r="I21">
            <v>25.98</v>
          </cell>
          <cell r="J21">
            <v>0.97099999999999997</v>
          </cell>
          <cell r="K21">
            <v>0.80523725280000003</v>
          </cell>
          <cell r="L21">
            <v>2.2357759767999998</v>
          </cell>
          <cell r="M21">
            <v>2.0154690209999999</v>
          </cell>
          <cell r="N21">
            <v>1.866E-2</v>
          </cell>
          <cell r="O21" t="str">
            <v>A1A1</v>
          </cell>
          <cell r="P21">
            <v>184.54804125000001</v>
          </cell>
          <cell r="Q21">
            <v>10</v>
          </cell>
        </row>
        <row r="22">
          <cell r="F22">
            <v>2794.0460026999999</v>
          </cell>
          <cell r="G22">
            <v>1225.1275000000001</v>
          </cell>
          <cell r="H22">
            <v>33.255000000000003</v>
          </cell>
          <cell r="I22">
            <v>38.287500000000001</v>
          </cell>
          <cell r="J22">
            <v>1.367</v>
          </cell>
          <cell r="K22">
            <v>0.2307494916</v>
          </cell>
          <cell r="L22">
            <v>2.4089828421999999</v>
          </cell>
          <cell r="M22">
            <v>0.21472653259999999</v>
          </cell>
          <cell r="N22">
            <v>0.50329000000000002</v>
          </cell>
          <cell r="O22" t="str">
            <v>A1A2</v>
          </cell>
          <cell r="P22">
            <v>198.79891624999999</v>
          </cell>
          <cell r="Q22">
            <v>10</v>
          </cell>
        </row>
        <row r="23">
          <cell r="F23">
            <v>3208.1984994999998</v>
          </cell>
          <cell r="G23">
            <v>793.09249999999997</v>
          </cell>
          <cell r="H23">
            <v>68.245000000000005</v>
          </cell>
          <cell r="I23">
            <v>30.892499999999998</v>
          </cell>
          <cell r="J23">
            <v>1.7210000000000001</v>
          </cell>
          <cell r="K23">
            <v>1.2084789104</v>
          </cell>
          <cell r="L23">
            <v>1.2372741172999999</v>
          </cell>
          <cell r="M23">
            <v>3.7188740776000002</v>
          </cell>
          <cell r="N23">
            <v>0.31143999999999999</v>
          </cell>
          <cell r="O23" t="str">
            <v>A2A2</v>
          </cell>
          <cell r="P23">
            <v>469.99801374999998</v>
          </cell>
          <cell r="Q23">
            <v>10</v>
          </cell>
        </row>
        <row r="24">
          <cell r="F24">
            <v>2875.7655504999998</v>
          </cell>
          <cell r="G24">
            <v>1353.69</v>
          </cell>
          <cell r="H24">
            <v>32.337499999999999</v>
          </cell>
          <cell r="I24">
            <v>42.542499999999997</v>
          </cell>
          <cell r="J24">
            <v>1.34</v>
          </cell>
          <cell r="K24">
            <v>0.36449792600000003</v>
          </cell>
          <cell r="L24">
            <v>1.5674784772999999</v>
          </cell>
          <cell r="M24">
            <v>0.47023729110000001</v>
          </cell>
          <cell r="N24">
            <v>-0.13058</v>
          </cell>
          <cell r="O24" t="str">
            <v>A1A2</v>
          </cell>
          <cell r="P24">
            <v>199.85303500000001</v>
          </cell>
          <cell r="Q24">
            <v>10</v>
          </cell>
        </row>
        <row r="25">
          <cell r="F25">
            <v>2582.0968908</v>
          </cell>
          <cell r="G25">
            <v>143.04750000000001</v>
          </cell>
          <cell r="H25">
            <v>26.24</v>
          </cell>
          <cell r="I25">
            <v>16.162500000000001</v>
          </cell>
          <cell r="J25">
            <v>1.405</v>
          </cell>
          <cell r="K25">
            <v>1.3726891025000001</v>
          </cell>
          <cell r="L25">
            <v>0.59285696629999995</v>
          </cell>
          <cell r="M25">
            <v>2.5508248958999999</v>
          </cell>
          <cell r="N25">
            <v>-0.22120500000000001</v>
          </cell>
          <cell r="O25" t="str">
            <v>A1A2</v>
          </cell>
          <cell r="P25">
            <v>86.485796250000007</v>
          </cell>
          <cell r="Q25">
            <v>5</v>
          </cell>
        </row>
        <row r="26">
          <cell r="F26">
            <v>3217.7491635000001</v>
          </cell>
          <cell r="G26">
            <v>1581.7674999999999</v>
          </cell>
          <cell r="H26">
            <v>58.412500000000001</v>
          </cell>
          <cell r="I26">
            <v>62.89</v>
          </cell>
          <cell r="J26">
            <v>0.68500000000000005</v>
          </cell>
          <cell r="K26">
            <v>0.29283895700000001</v>
          </cell>
          <cell r="L26">
            <v>0.17399599539999999</v>
          </cell>
          <cell r="M26">
            <v>-1.9023626090000001</v>
          </cell>
          <cell r="N26">
            <v>0.16908999999999999</v>
          </cell>
          <cell r="O26" t="str">
            <v>A2A2</v>
          </cell>
          <cell r="P26">
            <v>449.72297624999999</v>
          </cell>
          <cell r="Q26">
            <v>10</v>
          </cell>
        </row>
        <row r="27">
          <cell r="F27">
            <v>2471.4838896000001</v>
          </cell>
          <cell r="G27">
            <v>500.72750000000002</v>
          </cell>
          <cell r="H27">
            <v>15.5625</v>
          </cell>
          <cell r="I27">
            <v>30.24</v>
          </cell>
          <cell r="J27">
            <v>0.81499999999999995</v>
          </cell>
          <cell r="K27">
            <v>1.2187333896000001</v>
          </cell>
          <cell r="L27">
            <v>0.76160308759999995</v>
          </cell>
          <cell r="M27">
            <v>-1.0019913650000001</v>
          </cell>
          <cell r="N27">
            <v>0.27063999999999999</v>
          </cell>
          <cell r="O27" t="str">
            <v>A2A2</v>
          </cell>
          <cell r="P27">
            <v>25.013616249999998</v>
          </cell>
          <cell r="Q27">
            <v>5</v>
          </cell>
        </row>
        <row r="28">
          <cell r="F28">
            <v>2582.2613812999998</v>
          </cell>
          <cell r="G28">
            <v>220.23750000000001</v>
          </cell>
          <cell r="H28">
            <v>37.58</v>
          </cell>
          <cell r="I28">
            <v>26.657499999999999</v>
          </cell>
          <cell r="J28">
            <v>0.38900000000000001</v>
          </cell>
          <cell r="K28">
            <v>0.52112605649999999</v>
          </cell>
          <cell r="L28">
            <v>0.23905807339999999</v>
          </cell>
          <cell r="M28">
            <v>-3.7396066349999999</v>
          </cell>
          <cell r="N28">
            <v>0.15014</v>
          </cell>
          <cell r="O28" t="str">
            <v>A1A2</v>
          </cell>
          <cell r="P28">
            <v>196.96883124999999</v>
          </cell>
          <cell r="Q28">
            <v>5</v>
          </cell>
        </row>
        <row r="29">
          <cell r="F29">
            <v>2439.3143103000002</v>
          </cell>
          <cell r="G29">
            <v>344.16750000000002</v>
          </cell>
          <cell r="H29">
            <v>19.149999999999999</v>
          </cell>
          <cell r="I29">
            <v>28.702500000000001</v>
          </cell>
          <cell r="J29">
            <v>0.78900000000000003</v>
          </cell>
          <cell r="K29">
            <v>0.62547148350000004</v>
          </cell>
          <cell r="L29">
            <v>0.31338971879999999</v>
          </cell>
          <cell r="M29">
            <v>1.5896177569000001</v>
          </cell>
          <cell r="N29">
            <v>0.28266999999999998</v>
          </cell>
          <cell r="O29" t="str">
            <v>A2A2</v>
          </cell>
          <cell r="P29">
            <v>49.322576249999997</v>
          </cell>
          <cell r="Q29">
            <v>2</v>
          </cell>
        </row>
        <row r="30">
          <cell r="F30">
            <v>2676.3997374999999</v>
          </cell>
          <cell r="G30">
            <v>910.27499999999998</v>
          </cell>
          <cell r="H30">
            <v>34.122500000000002</v>
          </cell>
          <cell r="I30">
            <v>44.667499999999997</v>
          </cell>
          <cell r="J30">
            <v>0.39</v>
          </cell>
          <cell r="K30">
            <v>0.19646590329999999</v>
          </cell>
          <cell r="L30">
            <v>1.16083357E-2</v>
          </cell>
          <cell r="M30">
            <v>-1.123663155</v>
          </cell>
          <cell r="N30">
            <v>0.38639000000000001</v>
          </cell>
          <cell r="O30" t="str">
            <v>A1A2</v>
          </cell>
          <cell r="P30">
            <v>208.10671249999999</v>
          </cell>
          <cell r="Q30">
            <v>10</v>
          </cell>
        </row>
        <row r="31">
          <cell r="F31">
            <v>2652.9563622999999</v>
          </cell>
          <cell r="G31">
            <v>1045.6724999999999</v>
          </cell>
          <cell r="H31">
            <v>32.365000000000002</v>
          </cell>
          <cell r="I31">
            <v>47.452500000000001</v>
          </cell>
          <cell r="J31">
            <v>8.2000000000000003E-2</v>
          </cell>
          <cell r="K31">
            <v>0.1971243084</v>
          </cell>
          <cell r="L31">
            <v>0.57569382079999998</v>
          </cell>
          <cell r="M31">
            <v>-1.123663155</v>
          </cell>
          <cell r="N31">
            <v>0.48403000000000002</v>
          </cell>
          <cell r="O31" t="str">
            <v>A2A2</v>
          </cell>
          <cell r="P31">
            <v>200.28408375000001</v>
          </cell>
          <cell r="Q31">
            <v>10</v>
          </cell>
        </row>
        <row r="32">
          <cell r="F32">
            <v>2432.3804599</v>
          </cell>
          <cell r="G32">
            <v>238.73500000000001</v>
          </cell>
          <cell r="H32">
            <v>21.282499999999999</v>
          </cell>
          <cell r="I32">
            <v>18.739999999999998</v>
          </cell>
          <cell r="J32">
            <v>0.72699999999999998</v>
          </cell>
          <cell r="K32">
            <v>0.29665445280000002</v>
          </cell>
          <cell r="L32">
            <v>1.6024894456000001</v>
          </cell>
          <cell r="M32">
            <v>-0.81948368000000005</v>
          </cell>
          <cell r="N32">
            <v>-0.25600000000000001</v>
          </cell>
          <cell r="O32" t="str">
            <v>A1A1</v>
          </cell>
          <cell r="P32">
            <v>50.928977500000002</v>
          </cell>
          <cell r="Q32">
            <v>2</v>
          </cell>
        </row>
        <row r="33">
          <cell r="F33">
            <v>2758.0521700999998</v>
          </cell>
          <cell r="G33">
            <v>928.91750000000002</v>
          </cell>
          <cell r="H33">
            <v>44.762500000000003</v>
          </cell>
          <cell r="I33">
            <v>23.762499999999999</v>
          </cell>
          <cell r="J33">
            <v>0.80100000000000005</v>
          </cell>
          <cell r="K33">
            <v>1.2110638853</v>
          </cell>
          <cell r="L33">
            <v>1.9734404243000001</v>
          </cell>
          <cell r="M33">
            <v>-0.73431342799999999</v>
          </cell>
          <cell r="N33">
            <v>0.42125499999999999</v>
          </cell>
          <cell r="O33" t="str">
            <v>A2A2</v>
          </cell>
          <cell r="P33">
            <v>267.86797625000003</v>
          </cell>
          <cell r="Q33">
            <v>5</v>
          </cell>
        </row>
        <row r="34">
          <cell r="F34">
            <v>2218.5901368999998</v>
          </cell>
          <cell r="G34">
            <v>302.57749999999999</v>
          </cell>
          <cell r="H34">
            <v>10.385</v>
          </cell>
          <cell r="I34">
            <v>5.94</v>
          </cell>
          <cell r="J34">
            <v>1.464</v>
          </cell>
          <cell r="K34">
            <v>0.11183885690000001</v>
          </cell>
          <cell r="L34">
            <v>2.0395881423</v>
          </cell>
          <cell r="M34">
            <v>0.37289985930000003</v>
          </cell>
          <cell r="N34">
            <v>0.23086499999999999</v>
          </cell>
          <cell r="O34" t="str">
            <v>A2A2</v>
          </cell>
          <cell r="P34">
            <v>-56.04863375</v>
          </cell>
          <cell r="Q34">
            <v>2</v>
          </cell>
        </row>
        <row r="35">
          <cell r="F35">
            <v>2302.9631573000001</v>
          </cell>
          <cell r="G35">
            <v>402.52749999999997</v>
          </cell>
          <cell r="H35">
            <v>22.225000000000001</v>
          </cell>
          <cell r="I35">
            <v>11.675000000000001</v>
          </cell>
          <cell r="J35">
            <v>0.97</v>
          </cell>
          <cell r="K35">
            <v>0.89486586239999999</v>
          </cell>
          <cell r="L35">
            <v>0.13125362309999999</v>
          </cell>
          <cell r="M35">
            <v>2.3683172112999999</v>
          </cell>
          <cell r="N35">
            <v>0.54183000000000003</v>
          </cell>
          <cell r="O35" t="str">
            <v>A1A1</v>
          </cell>
          <cell r="P35">
            <v>52.462341250000001</v>
          </cell>
          <cell r="Q35">
            <v>2</v>
          </cell>
        </row>
        <row r="36">
          <cell r="F36">
            <v>2472.4236332999999</v>
          </cell>
          <cell r="G36">
            <v>717.9425</v>
          </cell>
          <cell r="H36">
            <v>31.27</v>
          </cell>
          <cell r="I36">
            <v>15.38</v>
          </cell>
          <cell r="J36">
            <v>0.98299999999999998</v>
          </cell>
          <cell r="K36">
            <v>-0.24325962100000001</v>
          </cell>
          <cell r="L36">
            <v>1.6485517928</v>
          </cell>
          <cell r="M36">
            <v>0.37289985930000003</v>
          </cell>
          <cell r="N36">
            <v>9.9275000000000002E-2</v>
          </cell>
          <cell r="O36" t="str">
            <v>A1A2</v>
          </cell>
          <cell r="P36">
            <v>139.55766374999999</v>
          </cell>
          <cell r="Q36">
            <v>2</v>
          </cell>
        </row>
        <row r="37">
          <cell r="F37">
            <v>2369.7483582</v>
          </cell>
          <cell r="G37">
            <v>1000.5475</v>
          </cell>
          <cell r="H37">
            <v>14.7</v>
          </cell>
          <cell r="I37">
            <v>24.0075</v>
          </cell>
          <cell r="J37">
            <v>0.71399999999999997</v>
          </cell>
          <cell r="K37">
            <v>0.50375131380000004</v>
          </cell>
          <cell r="L37">
            <v>1.0469081644</v>
          </cell>
          <cell r="M37">
            <v>0.50673882800000003</v>
          </cell>
          <cell r="N37">
            <v>6.7125000000000004E-2</v>
          </cell>
          <cell r="O37" t="str">
            <v>A1A1</v>
          </cell>
          <cell r="P37">
            <v>19.92919625</v>
          </cell>
          <cell r="Q37">
            <v>2</v>
          </cell>
        </row>
        <row r="38">
          <cell r="F38">
            <v>2318.8656844000002</v>
          </cell>
          <cell r="G38">
            <v>-249.97499999999999</v>
          </cell>
          <cell r="H38">
            <v>33.19</v>
          </cell>
          <cell r="I38">
            <v>-6.82</v>
          </cell>
          <cell r="J38">
            <v>1.1619999999999999</v>
          </cell>
          <cell r="K38">
            <v>0.41843762699999998</v>
          </cell>
          <cell r="L38">
            <v>1.2023083084999999</v>
          </cell>
          <cell r="M38">
            <v>1.4192772512</v>
          </cell>
          <cell r="N38">
            <v>5.3615000000000003E-2</v>
          </cell>
          <cell r="O38" t="str">
            <v>A1A1</v>
          </cell>
          <cell r="P38">
            <v>103.8446375</v>
          </cell>
          <cell r="Q38">
            <v>2</v>
          </cell>
        </row>
        <row r="39">
          <cell r="F39">
            <v>2277.8675450999999</v>
          </cell>
          <cell r="G39">
            <v>732.83500000000004</v>
          </cell>
          <cell r="H39">
            <v>9.4049999999999994</v>
          </cell>
          <cell r="I39">
            <v>18.475000000000001</v>
          </cell>
          <cell r="J39">
            <v>0.91700000000000004</v>
          </cell>
          <cell r="K39">
            <v>0.42558647529999999</v>
          </cell>
          <cell r="L39">
            <v>1.1791921623999999</v>
          </cell>
          <cell r="M39">
            <v>0.64057779670000004</v>
          </cell>
          <cell r="N39">
            <v>6.1359999999999998E-2</v>
          </cell>
          <cell r="O39" t="str">
            <v>A1A1</v>
          </cell>
          <cell r="P39">
            <v>-37.518247500000001</v>
          </cell>
          <cell r="Q39">
            <v>2</v>
          </cell>
        </row>
        <row r="40">
          <cell r="F40">
            <v>2612.6737373999999</v>
          </cell>
          <cell r="G40">
            <v>1440.835</v>
          </cell>
          <cell r="H40">
            <v>33.67</v>
          </cell>
          <cell r="I40">
            <v>26.375</v>
          </cell>
          <cell r="J40">
            <v>1.137</v>
          </cell>
          <cell r="K40">
            <v>0.72787879499999997</v>
          </cell>
          <cell r="L40">
            <v>0.2493381164</v>
          </cell>
          <cell r="M40">
            <v>1.6869551887000001</v>
          </cell>
          <cell r="N40">
            <v>0.44442999999999999</v>
          </cell>
          <cell r="O40" t="str">
            <v>A1A1</v>
          </cell>
          <cell r="P40">
            <v>190.32690249999999</v>
          </cell>
          <cell r="Q40">
            <v>5</v>
          </cell>
        </row>
        <row r="41">
          <cell r="F41">
            <v>2768.5267371999998</v>
          </cell>
          <cell r="G41">
            <v>1530.1075000000001</v>
          </cell>
          <cell r="H41">
            <v>30.96</v>
          </cell>
          <cell r="I41">
            <v>39.672499999999999</v>
          </cell>
          <cell r="J41">
            <v>1.288</v>
          </cell>
          <cell r="K41">
            <v>0.30818604960000001</v>
          </cell>
          <cell r="L41">
            <v>0.57756817279999995</v>
          </cell>
          <cell r="M41">
            <v>3.9257161202000002</v>
          </cell>
          <cell r="N41">
            <v>4.1180000000000001E-2</v>
          </cell>
          <cell r="O41" t="str">
            <v>A1A2</v>
          </cell>
          <cell r="P41">
            <v>188.20968625</v>
          </cell>
          <cell r="Q41">
            <v>2</v>
          </cell>
        </row>
        <row r="42">
          <cell r="F42">
            <v>2270.7552436999999</v>
          </cell>
          <cell r="G42">
            <v>69.284999999999997</v>
          </cell>
          <cell r="H42">
            <v>20.49</v>
          </cell>
          <cell r="I42">
            <v>8.3825000000000003</v>
          </cell>
          <cell r="J42">
            <v>1.167</v>
          </cell>
          <cell r="K42">
            <v>0.1171967941</v>
          </cell>
          <cell r="L42">
            <v>-0.31942025600000001</v>
          </cell>
          <cell r="M42">
            <v>1.2732711034999999</v>
          </cell>
          <cell r="N42">
            <v>-5.77E-3</v>
          </cell>
          <cell r="O42" t="str">
            <v>A2A2</v>
          </cell>
          <cell r="P42">
            <v>26.303202500000001</v>
          </cell>
          <cell r="Q42">
            <v>2</v>
          </cell>
        </row>
        <row r="43">
          <cell r="F43">
            <v>2422.5360126</v>
          </cell>
          <cell r="G43">
            <v>734.82500000000005</v>
          </cell>
          <cell r="H43">
            <v>39.305</v>
          </cell>
          <cell r="I43">
            <v>8.6675000000000004</v>
          </cell>
          <cell r="J43">
            <v>0.74</v>
          </cell>
          <cell r="K43">
            <v>0.31003214429999998</v>
          </cell>
          <cell r="L43">
            <v>0.70470344350000003</v>
          </cell>
          <cell r="M43">
            <v>4.2542299525000002</v>
          </cell>
          <cell r="N43">
            <v>0.50333000000000006</v>
          </cell>
          <cell r="O43" t="str">
            <v>A2A2</v>
          </cell>
          <cell r="P43">
            <v>197.36111249999999</v>
          </cell>
          <cell r="Q43">
            <v>5</v>
          </cell>
        </row>
        <row r="44">
          <cell r="F44">
            <v>2367.3707297999999</v>
          </cell>
          <cell r="G44">
            <v>498.47250000000003</v>
          </cell>
          <cell r="H44">
            <v>19.52</v>
          </cell>
          <cell r="I44">
            <v>5.25</v>
          </cell>
          <cell r="J44">
            <v>1.361</v>
          </cell>
          <cell r="K44">
            <v>0.94232530869999998</v>
          </cell>
          <cell r="L44">
            <v>2.2089263165999999</v>
          </cell>
          <cell r="M44">
            <v>0.55540754390000002</v>
          </cell>
          <cell r="N44">
            <v>0.17233000000000001</v>
          </cell>
          <cell r="O44" t="str">
            <v>A2A2</v>
          </cell>
          <cell r="P44">
            <v>23.115858750000001</v>
          </cell>
          <cell r="Q44">
            <v>2</v>
          </cell>
        </row>
        <row r="45">
          <cell r="F45">
            <v>2241.0866252999999</v>
          </cell>
          <cell r="G45">
            <v>1030.7825</v>
          </cell>
          <cell r="H45">
            <v>19.912500000000001</v>
          </cell>
          <cell r="I45">
            <v>22.102499999999999</v>
          </cell>
          <cell r="J45">
            <v>0.308</v>
          </cell>
          <cell r="K45">
            <v>-0.906467574</v>
          </cell>
          <cell r="L45">
            <v>0.38351573150000001</v>
          </cell>
          <cell r="M45">
            <v>-2.7783994949999999</v>
          </cell>
          <cell r="N45">
            <v>0.104335</v>
          </cell>
          <cell r="O45" t="str">
            <v>A1A1</v>
          </cell>
          <cell r="P45">
            <v>61.247173750000002</v>
          </cell>
          <cell r="Q45">
            <v>2</v>
          </cell>
        </row>
        <row r="46">
          <cell r="F46">
            <v>2265.6095371000001</v>
          </cell>
          <cell r="G46">
            <v>15.1325</v>
          </cell>
          <cell r="H46">
            <v>9.1125000000000007</v>
          </cell>
          <cell r="I46">
            <v>-0.19750000000000001</v>
          </cell>
          <cell r="J46">
            <v>1.514</v>
          </cell>
          <cell r="K46">
            <v>1.7171507174</v>
          </cell>
          <cell r="L46">
            <v>0.89442769389999999</v>
          </cell>
          <cell r="M46">
            <v>0.19039217459999999</v>
          </cell>
          <cell r="N46">
            <v>-0.256185</v>
          </cell>
          <cell r="O46" t="str">
            <v>A2A2</v>
          </cell>
          <cell r="P46">
            <v>-81.334301249999996</v>
          </cell>
          <cell r="Q46">
            <v>5</v>
          </cell>
        </row>
        <row r="47">
          <cell r="F47">
            <v>2122.7243939999998</v>
          </cell>
          <cell r="G47">
            <v>43.49</v>
          </cell>
          <cell r="H47">
            <v>23.307500000000001</v>
          </cell>
          <cell r="I47">
            <v>11.675000000000001</v>
          </cell>
          <cell r="J47">
            <v>-2.5999999999999999E-2</v>
          </cell>
          <cell r="K47">
            <v>-0.53069750699999996</v>
          </cell>
          <cell r="L47">
            <v>-0.33078560200000001</v>
          </cell>
          <cell r="M47">
            <v>2.1006392738000002</v>
          </cell>
          <cell r="N47">
            <v>0.15667500000000001</v>
          </cell>
          <cell r="O47" t="str">
            <v>A2A2</v>
          </cell>
          <cell r="P47">
            <v>53.738610000000001</v>
          </cell>
          <cell r="Q47">
            <v>2</v>
          </cell>
        </row>
        <row r="48">
          <cell r="F48">
            <v>2152.1961566999998</v>
          </cell>
          <cell r="G48">
            <v>-255.92250000000001</v>
          </cell>
          <cell r="H48">
            <v>17.9175</v>
          </cell>
          <cell r="I48">
            <v>7.8025000000000002</v>
          </cell>
          <cell r="J48">
            <v>0.38400000000000001</v>
          </cell>
          <cell r="K48">
            <v>0.30483442090000001</v>
          </cell>
          <cell r="L48">
            <v>-0.41874868500000001</v>
          </cell>
          <cell r="M48">
            <v>0.55540754390000002</v>
          </cell>
          <cell r="N48">
            <v>-9.4225000000000003E-2</v>
          </cell>
          <cell r="O48" t="str">
            <v>A1A2</v>
          </cell>
          <cell r="P48">
            <v>-2.8724337499999999</v>
          </cell>
          <cell r="Q48">
            <v>2</v>
          </cell>
        </row>
        <row r="49">
          <cell r="F49">
            <v>2537.8793790999998</v>
          </cell>
          <cell r="G49">
            <v>1071.0174999999999</v>
          </cell>
          <cell r="H49">
            <v>30.4575</v>
          </cell>
          <cell r="I49">
            <v>42.655000000000001</v>
          </cell>
          <cell r="J49">
            <v>-0.05</v>
          </cell>
          <cell r="K49">
            <v>-0.706419566</v>
          </cell>
          <cell r="L49">
            <v>0.7761935673</v>
          </cell>
          <cell r="M49">
            <v>-0.17462319500000001</v>
          </cell>
          <cell r="N49">
            <v>0.25840999999999997</v>
          </cell>
          <cell r="O49" t="str">
            <v>A1A2</v>
          </cell>
          <cell r="P49">
            <v>178.30915125000001</v>
          </cell>
          <cell r="Q49">
            <v>2</v>
          </cell>
        </row>
        <row r="54">
          <cell r="F54">
            <v>2894</v>
          </cell>
          <cell r="G54">
            <v>1141</v>
          </cell>
          <cell r="H54">
            <v>92</v>
          </cell>
          <cell r="I54">
            <v>61</v>
          </cell>
          <cell r="J54">
            <v>1.75</v>
          </cell>
          <cell r="K54">
            <v>1.43</v>
          </cell>
          <cell r="L54">
            <v>0.85</v>
          </cell>
          <cell r="M54">
            <v>1.5</v>
          </cell>
          <cell r="N54">
            <v>2.9</v>
          </cell>
          <cell r="O54" t="str">
            <v>A1A2</v>
          </cell>
          <cell r="P54">
            <v>4.3</v>
          </cell>
          <cell r="Q54" t="str">
            <v>-</v>
          </cell>
        </row>
        <row r="55">
          <cell r="F55">
            <v>2800</v>
          </cell>
          <cell r="G55">
            <v>1520</v>
          </cell>
          <cell r="H55">
            <v>107</v>
          </cell>
          <cell r="I55">
            <v>51</v>
          </cell>
          <cell r="J55">
            <v>0.91</v>
          </cell>
          <cell r="K55">
            <v>1.24</v>
          </cell>
          <cell r="L55">
            <v>0.21</v>
          </cell>
          <cell r="M55">
            <v>3.2</v>
          </cell>
          <cell r="N55">
            <v>2.8</v>
          </cell>
          <cell r="O55" t="str">
            <v>A2A2</v>
          </cell>
          <cell r="P55">
            <v>3.6</v>
          </cell>
          <cell r="Q55" t="str">
            <v>-</v>
          </cell>
        </row>
        <row r="56">
          <cell r="F56">
            <v>2797</v>
          </cell>
          <cell r="G56">
            <v>1805</v>
          </cell>
          <cell r="H56">
            <v>61</v>
          </cell>
          <cell r="I56">
            <v>56</v>
          </cell>
          <cell r="J56">
            <v>1.72</v>
          </cell>
          <cell r="K56">
            <v>1.86</v>
          </cell>
          <cell r="L56">
            <v>0.51</v>
          </cell>
          <cell r="M56">
            <v>3.8</v>
          </cell>
          <cell r="N56">
            <v>2.7</v>
          </cell>
          <cell r="O56" t="str">
            <v>A2A2</v>
          </cell>
          <cell r="P56">
            <v>5.0999999999999996</v>
          </cell>
          <cell r="Q56">
            <v>20</v>
          </cell>
        </row>
        <row r="57">
          <cell r="F57">
            <v>2586</v>
          </cell>
          <cell r="G57">
            <v>1639</v>
          </cell>
          <cell r="H57">
            <v>64</v>
          </cell>
          <cell r="I57">
            <v>50</v>
          </cell>
          <cell r="J57">
            <v>7.0000000000000007E-2</v>
          </cell>
          <cell r="K57">
            <v>0.96</v>
          </cell>
          <cell r="L57">
            <v>-1.58</v>
          </cell>
          <cell r="M57">
            <v>2.8</v>
          </cell>
          <cell r="N57">
            <v>2.77</v>
          </cell>
          <cell r="O57" t="str">
            <v>A1A1</v>
          </cell>
          <cell r="P57">
            <v>4.4000000000000004</v>
          </cell>
          <cell r="Q57">
            <v>10</v>
          </cell>
        </row>
        <row r="58">
          <cell r="F58">
            <v>2511</v>
          </cell>
          <cell r="G58">
            <v>345</v>
          </cell>
          <cell r="H58">
            <v>41</v>
          </cell>
          <cell r="I58">
            <v>19</v>
          </cell>
          <cell r="J58">
            <v>0.8</v>
          </cell>
          <cell r="K58">
            <v>1.4</v>
          </cell>
          <cell r="L58">
            <v>-0.6</v>
          </cell>
          <cell r="M58">
            <v>1.5</v>
          </cell>
          <cell r="N58">
            <v>2.87</v>
          </cell>
          <cell r="O58" t="str">
            <v>A1A2</v>
          </cell>
          <cell r="P58">
            <v>4.3</v>
          </cell>
          <cell r="Q58">
            <v>20</v>
          </cell>
        </row>
        <row r="59">
          <cell r="F59">
            <v>2367</v>
          </cell>
          <cell r="G59">
            <v>1045</v>
          </cell>
          <cell r="H59">
            <v>5</v>
          </cell>
          <cell r="I59">
            <v>31</v>
          </cell>
          <cell r="J59">
            <v>0.1</v>
          </cell>
          <cell r="K59">
            <v>0.33</v>
          </cell>
          <cell r="L59">
            <v>0.02</v>
          </cell>
          <cell r="M59">
            <v>5.5</v>
          </cell>
          <cell r="N59">
            <v>2.94</v>
          </cell>
          <cell r="O59" t="str">
            <v>A2A2</v>
          </cell>
          <cell r="P59">
            <v>4.2</v>
          </cell>
          <cell r="Q59">
            <v>10</v>
          </cell>
        </row>
        <row r="60">
          <cell r="F60">
            <v>2165</v>
          </cell>
          <cell r="G60">
            <v>511</v>
          </cell>
          <cell r="H60">
            <v>41</v>
          </cell>
          <cell r="I60">
            <v>27</v>
          </cell>
          <cell r="J60">
            <v>0.8</v>
          </cell>
          <cell r="K60">
            <v>0.56000000000000005</v>
          </cell>
          <cell r="L60">
            <v>-2.91</v>
          </cell>
          <cell r="M60">
            <v>-3.7</v>
          </cell>
          <cell r="N60">
            <v>2.61</v>
          </cell>
          <cell r="O60" t="str">
            <v>A2A2</v>
          </cell>
          <cell r="P60">
            <v>-0.9</v>
          </cell>
          <cell r="Q60">
            <v>10</v>
          </cell>
        </row>
        <row r="61">
          <cell r="F61">
            <v>2452</v>
          </cell>
          <cell r="G61">
            <v>1068</v>
          </cell>
          <cell r="H61">
            <v>27</v>
          </cell>
          <cell r="I61">
            <v>34</v>
          </cell>
          <cell r="J61">
            <v>0.32</v>
          </cell>
          <cell r="K61">
            <v>1.22</v>
          </cell>
          <cell r="L61">
            <v>1.44</v>
          </cell>
          <cell r="M61">
            <v>3.8</v>
          </cell>
          <cell r="N61">
            <v>2.68</v>
          </cell>
          <cell r="O61" t="str">
            <v>A1A2</v>
          </cell>
          <cell r="P61">
            <v>2.8</v>
          </cell>
          <cell r="Q61">
            <v>20</v>
          </cell>
        </row>
        <row r="62">
          <cell r="F62">
            <v>2439</v>
          </cell>
          <cell r="G62">
            <v>803</v>
          </cell>
          <cell r="H62">
            <v>43</v>
          </cell>
          <cell r="I62">
            <v>35</v>
          </cell>
          <cell r="J62">
            <v>1.36</v>
          </cell>
          <cell r="K62">
            <v>1.91</v>
          </cell>
          <cell r="L62">
            <v>1.01</v>
          </cell>
          <cell r="M62">
            <v>4</v>
          </cell>
          <cell r="N62">
            <v>2.97</v>
          </cell>
          <cell r="O62" t="str">
            <v>A1A1</v>
          </cell>
          <cell r="P62">
            <v>-0.3</v>
          </cell>
          <cell r="Q62">
            <v>10</v>
          </cell>
        </row>
        <row r="63">
          <cell r="F63">
            <v>2419</v>
          </cell>
          <cell r="G63">
            <v>-27</v>
          </cell>
          <cell r="H63">
            <v>42</v>
          </cell>
          <cell r="I63">
            <v>6</v>
          </cell>
          <cell r="J63">
            <v>0.79</v>
          </cell>
          <cell r="K63">
            <v>2.11</v>
          </cell>
          <cell r="L63">
            <v>1.05</v>
          </cell>
          <cell r="M63">
            <v>0.8</v>
          </cell>
          <cell r="N63">
            <v>2.81</v>
          </cell>
          <cell r="O63" t="str">
            <v>A1A2</v>
          </cell>
          <cell r="P63">
            <v>1.9</v>
          </cell>
          <cell r="Q63">
            <v>10</v>
          </cell>
        </row>
        <row r="64">
          <cell r="F64">
            <v>2457</v>
          </cell>
          <cell r="G64">
            <v>544</v>
          </cell>
          <cell r="H64">
            <v>35</v>
          </cell>
          <cell r="I64">
            <v>33</v>
          </cell>
          <cell r="J64">
            <v>0.48</v>
          </cell>
          <cell r="K64">
            <v>0.35</v>
          </cell>
          <cell r="L64">
            <v>0.02</v>
          </cell>
          <cell r="M64">
            <v>6</v>
          </cell>
          <cell r="N64">
            <v>2.75</v>
          </cell>
          <cell r="O64" t="str">
            <v>A1A1</v>
          </cell>
          <cell r="P64">
            <v>1.4</v>
          </cell>
          <cell r="Q64">
            <v>10</v>
          </cell>
        </row>
        <row r="65">
          <cell r="F65">
            <v>2224</v>
          </cell>
          <cell r="G65">
            <v>1155</v>
          </cell>
          <cell r="H65">
            <v>30</v>
          </cell>
          <cell r="I65">
            <v>28</v>
          </cell>
          <cell r="J65">
            <v>1.07</v>
          </cell>
          <cell r="K65">
            <v>1.1299999999999999</v>
          </cell>
          <cell r="L65">
            <v>1.0900000000000001</v>
          </cell>
          <cell r="M65">
            <v>1</v>
          </cell>
          <cell r="N65">
            <v>2.88</v>
          </cell>
          <cell r="O65" t="str">
            <v>A1A2</v>
          </cell>
          <cell r="P65">
            <v>-0.7</v>
          </cell>
          <cell r="Q65">
            <v>10</v>
          </cell>
        </row>
        <row r="66">
          <cell r="F66">
            <v>2280</v>
          </cell>
          <cell r="G66">
            <v>689</v>
          </cell>
          <cell r="H66">
            <v>32</v>
          </cell>
          <cell r="I66">
            <v>23</v>
          </cell>
          <cell r="J66">
            <v>-0.3</v>
          </cell>
          <cell r="K66">
            <v>-0.23</v>
          </cell>
          <cell r="L66">
            <v>-0.55000000000000004</v>
          </cell>
          <cell r="M66">
            <v>3.3</v>
          </cell>
          <cell r="N66">
            <v>3.09</v>
          </cell>
          <cell r="O66" t="str">
            <v>A2A2</v>
          </cell>
          <cell r="P66">
            <v>2.8</v>
          </cell>
          <cell r="Q66">
            <v>10</v>
          </cell>
        </row>
        <row r="67">
          <cell r="F67">
            <v>2132</v>
          </cell>
          <cell r="G67">
            <v>1130</v>
          </cell>
          <cell r="H67">
            <v>54</v>
          </cell>
          <cell r="I67">
            <v>35</v>
          </cell>
          <cell r="J67">
            <v>0.32</v>
          </cell>
          <cell r="K67">
            <v>0.38</v>
          </cell>
          <cell r="L67">
            <v>-0.69</v>
          </cell>
          <cell r="M67">
            <v>-1.1000000000000001</v>
          </cell>
          <cell r="N67">
            <v>3.16</v>
          </cell>
          <cell r="O67" t="str">
            <v>A2A2</v>
          </cell>
          <cell r="P67">
            <v>-2.6</v>
          </cell>
          <cell r="Q67">
            <v>5</v>
          </cell>
        </row>
        <row r="68">
          <cell r="F68">
            <v>2159</v>
          </cell>
          <cell r="G68">
            <v>582</v>
          </cell>
          <cell r="H68">
            <v>13</v>
          </cell>
          <cell r="I68">
            <v>13</v>
          </cell>
          <cell r="J68">
            <v>0.28000000000000003</v>
          </cell>
          <cell r="K68">
            <v>0.3</v>
          </cell>
          <cell r="L68">
            <v>0.12</v>
          </cell>
          <cell r="M68">
            <v>1.4</v>
          </cell>
          <cell r="N68">
            <v>2.85</v>
          </cell>
          <cell r="O68" t="str">
            <v>A2A2</v>
          </cell>
          <cell r="P68">
            <v>1.8</v>
          </cell>
          <cell r="Q68">
            <v>5</v>
          </cell>
        </row>
        <row r="69">
          <cell r="F69">
            <v>2034</v>
          </cell>
          <cell r="G69">
            <v>14</v>
          </cell>
          <cell r="H69">
            <v>2</v>
          </cell>
          <cell r="I69">
            <v>14</v>
          </cell>
          <cell r="J69">
            <v>0.61</v>
          </cell>
          <cell r="K69">
            <v>0.28000000000000003</v>
          </cell>
          <cell r="L69">
            <v>0.21</v>
          </cell>
          <cell r="M69">
            <v>0.6</v>
          </cell>
          <cell r="N69">
            <v>3.03</v>
          </cell>
          <cell r="O69" t="str">
            <v>A2A2</v>
          </cell>
          <cell r="P69">
            <v>-0.9</v>
          </cell>
          <cell r="Q69">
            <v>5</v>
          </cell>
        </row>
        <row r="70">
          <cell r="F70">
            <v>2287</v>
          </cell>
          <cell r="G70">
            <v>1064</v>
          </cell>
          <cell r="H70">
            <v>1</v>
          </cell>
          <cell r="I70">
            <v>21</v>
          </cell>
          <cell r="J70">
            <v>0.39</v>
          </cell>
          <cell r="K70">
            <v>-0.18</v>
          </cell>
          <cell r="L70">
            <v>-0.23</v>
          </cell>
          <cell r="M70">
            <v>2.2999999999999998</v>
          </cell>
          <cell r="N70">
            <v>2.62</v>
          </cell>
          <cell r="O70" t="str">
            <v>A2A2</v>
          </cell>
          <cell r="P70">
            <v>4.4000000000000004</v>
          </cell>
          <cell r="Q70">
            <v>5</v>
          </cell>
        </row>
        <row r="71">
          <cell r="F71">
            <v>2070</v>
          </cell>
          <cell r="G71">
            <v>1343</v>
          </cell>
          <cell r="H71">
            <v>-22</v>
          </cell>
          <cell r="I71">
            <v>27</v>
          </cell>
          <cell r="J71">
            <v>0.55000000000000004</v>
          </cell>
          <cell r="K71">
            <v>0.89</v>
          </cell>
          <cell r="L71">
            <v>0.86</v>
          </cell>
          <cell r="M71">
            <v>-1.7</v>
          </cell>
          <cell r="N71">
            <v>3.22</v>
          </cell>
          <cell r="O71" t="str">
            <v>A1A2</v>
          </cell>
          <cell r="P71">
            <v>1.6</v>
          </cell>
          <cell r="Q71">
            <v>5</v>
          </cell>
        </row>
        <row r="72">
          <cell r="F72">
            <v>2001</v>
          </cell>
          <cell r="G72">
            <v>248</v>
          </cell>
          <cell r="H72">
            <v>26</v>
          </cell>
          <cell r="I72">
            <v>-2</v>
          </cell>
          <cell r="J72">
            <v>-0.61</v>
          </cell>
          <cell r="K72">
            <v>-0.27</v>
          </cell>
          <cell r="L72">
            <v>-0.12</v>
          </cell>
          <cell r="M72">
            <v>-2.1</v>
          </cell>
          <cell r="N72">
            <v>3.06</v>
          </cell>
          <cell r="O72" t="str">
            <v>A1A1</v>
          </cell>
          <cell r="P72">
            <v>0.1</v>
          </cell>
          <cell r="Q72">
            <v>2</v>
          </cell>
        </row>
        <row r="73">
          <cell r="F73">
            <v>1893</v>
          </cell>
          <cell r="G73">
            <v>396</v>
          </cell>
          <cell r="H73">
            <v>5</v>
          </cell>
          <cell r="I73">
            <v>18</v>
          </cell>
          <cell r="J73">
            <v>0.02</v>
          </cell>
          <cell r="K73">
            <v>-0.39</v>
          </cell>
          <cell r="L73">
            <v>0.46</v>
          </cell>
          <cell r="M73">
            <v>-0.3</v>
          </cell>
          <cell r="N73">
            <v>3.09</v>
          </cell>
          <cell r="O73" t="str">
            <v>A2A2</v>
          </cell>
          <cell r="P73">
            <v>-2.1</v>
          </cell>
          <cell r="Q73">
            <v>2</v>
          </cell>
        </row>
        <row r="74">
          <cell r="F74">
            <v>1702</v>
          </cell>
          <cell r="G74">
            <v>-266</v>
          </cell>
          <cell r="H74">
            <v>-33</v>
          </cell>
          <cell r="I74">
            <v>-2</v>
          </cell>
          <cell r="J74">
            <v>0.1</v>
          </cell>
          <cell r="K74">
            <v>-0.21</v>
          </cell>
          <cell r="L74">
            <v>-0.81</v>
          </cell>
          <cell r="M74">
            <v>4.3</v>
          </cell>
          <cell r="N74">
            <v>2.93</v>
          </cell>
          <cell r="O74" t="str">
            <v>-</v>
          </cell>
          <cell r="P74">
            <v>-2.4</v>
          </cell>
          <cell r="Q74">
            <v>2</v>
          </cell>
        </row>
        <row r="75">
          <cell r="F75">
            <v>1555</v>
          </cell>
          <cell r="G75">
            <v>328</v>
          </cell>
          <cell r="H75">
            <v>-21</v>
          </cell>
          <cell r="I75">
            <v>3</v>
          </cell>
          <cell r="J75">
            <v>0.35</v>
          </cell>
          <cell r="K75">
            <v>-0.05</v>
          </cell>
          <cell r="L75">
            <v>-0.62</v>
          </cell>
          <cell r="M75">
            <v>0</v>
          </cell>
          <cell r="N75">
            <v>3.17</v>
          </cell>
          <cell r="O75" t="str">
            <v>-</v>
          </cell>
          <cell r="P75">
            <v>-4.3</v>
          </cell>
          <cell r="Q75">
            <v>2</v>
          </cell>
        </row>
        <row r="80">
          <cell r="F80">
            <v>3308</v>
          </cell>
          <cell r="G80">
            <v>1685</v>
          </cell>
          <cell r="H80">
            <v>106</v>
          </cell>
          <cell r="I80">
            <v>76</v>
          </cell>
          <cell r="J80">
            <v>4</v>
          </cell>
          <cell r="K80">
            <v>3</v>
          </cell>
          <cell r="L80">
            <v>0</v>
          </cell>
          <cell r="M80">
            <v>4</v>
          </cell>
          <cell r="N80">
            <v>102</v>
          </cell>
          <cell r="O80" t="str">
            <v>A1A2</v>
          </cell>
          <cell r="P80">
            <v>104</v>
          </cell>
          <cell r="Q80">
            <v>20</v>
          </cell>
        </row>
        <row r="81">
          <cell r="F81">
            <v>3270</v>
          </cell>
          <cell r="G81">
            <v>1432</v>
          </cell>
          <cell r="H81">
            <v>90</v>
          </cell>
          <cell r="I81">
            <v>57</v>
          </cell>
          <cell r="J81">
            <v>6</v>
          </cell>
          <cell r="K81">
            <v>4</v>
          </cell>
          <cell r="L81">
            <v>6</v>
          </cell>
          <cell r="M81">
            <v>3</v>
          </cell>
          <cell r="N81">
            <v>105</v>
          </cell>
          <cell r="O81" t="str">
            <v>A2A2</v>
          </cell>
          <cell r="P81">
            <v>105</v>
          </cell>
          <cell r="Q81">
            <v>20</v>
          </cell>
        </row>
        <row r="82">
          <cell r="F82">
            <v>2777</v>
          </cell>
          <cell r="G82">
            <v>770</v>
          </cell>
          <cell r="H82">
            <v>11</v>
          </cell>
          <cell r="I82">
            <v>39</v>
          </cell>
          <cell r="J82">
            <v>4</v>
          </cell>
          <cell r="K82">
            <v>4</v>
          </cell>
          <cell r="L82">
            <v>4</v>
          </cell>
          <cell r="M82">
            <v>1</v>
          </cell>
          <cell r="N82">
            <v>106</v>
          </cell>
          <cell r="O82" t="str">
            <v>A1A2</v>
          </cell>
          <cell r="P82">
            <v>103</v>
          </cell>
          <cell r="Q82">
            <v>20</v>
          </cell>
        </row>
        <row r="83">
          <cell r="F83">
            <v>2724</v>
          </cell>
          <cell r="G83">
            <v>1330</v>
          </cell>
          <cell r="H83">
            <v>18</v>
          </cell>
          <cell r="I83">
            <v>39</v>
          </cell>
          <cell r="J83">
            <v>1</v>
          </cell>
          <cell r="K83">
            <v>1</v>
          </cell>
          <cell r="L83">
            <v>7</v>
          </cell>
          <cell r="M83">
            <v>-1</v>
          </cell>
          <cell r="N83">
            <v>101</v>
          </cell>
          <cell r="O83" t="str">
            <v>A1A1</v>
          </cell>
          <cell r="P83">
            <v>106</v>
          </cell>
          <cell r="Q83">
            <v>5</v>
          </cell>
        </row>
        <row r="84">
          <cell r="F84">
            <v>2569</v>
          </cell>
          <cell r="G84">
            <v>294</v>
          </cell>
          <cell r="H84">
            <v>20</v>
          </cell>
          <cell r="I84">
            <v>29</v>
          </cell>
          <cell r="J84">
            <v>3</v>
          </cell>
          <cell r="K84">
            <v>4</v>
          </cell>
          <cell r="L84">
            <v>0</v>
          </cell>
          <cell r="M84">
            <v>1</v>
          </cell>
          <cell r="N84">
            <v>94</v>
          </cell>
          <cell r="O84" t="str">
            <v>-</v>
          </cell>
          <cell r="P84">
            <v>99</v>
          </cell>
          <cell r="Q84">
            <v>5</v>
          </cell>
        </row>
        <row r="85">
          <cell r="F85">
            <v>2864</v>
          </cell>
          <cell r="G85">
            <v>996</v>
          </cell>
          <cell r="H85">
            <v>55</v>
          </cell>
          <cell r="I85">
            <v>61</v>
          </cell>
          <cell r="J85">
            <v>0</v>
          </cell>
          <cell r="K85">
            <v>0</v>
          </cell>
          <cell r="L85">
            <v>1</v>
          </cell>
          <cell r="M85">
            <v>3</v>
          </cell>
          <cell r="N85">
            <v>102</v>
          </cell>
          <cell r="O85" t="str">
            <v>A2A2</v>
          </cell>
          <cell r="P85">
            <v>102</v>
          </cell>
          <cell r="Q85">
            <v>5</v>
          </cell>
        </row>
        <row r="86">
          <cell r="F86">
            <v>2509</v>
          </cell>
          <cell r="G86">
            <v>1210</v>
          </cell>
          <cell r="H86">
            <v>29</v>
          </cell>
          <cell r="I86">
            <v>24</v>
          </cell>
          <cell r="J86">
            <v>2</v>
          </cell>
          <cell r="K86">
            <v>0</v>
          </cell>
          <cell r="L86">
            <v>-1</v>
          </cell>
          <cell r="M86">
            <v>6</v>
          </cell>
          <cell r="N86">
            <v>104</v>
          </cell>
          <cell r="O86" t="str">
            <v>A1A2</v>
          </cell>
          <cell r="P86">
            <v>100</v>
          </cell>
          <cell r="Q86">
            <v>5</v>
          </cell>
        </row>
        <row r="87">
          <cell r="F87">
            <v>3057</v>
          </cell>
          <cell r="G87">
            <v>438</v>
          </cell>
          <cell r="H87">
            <v>76</v>
          </cell>
          <cell r="I87">
            <v>23</v>
          </cell>
          <cell r="J87">
            <v>9</v>
          </cell>
          <cell r="K87">
            <v>5</v>
          </cell>
          <cell r="L87">
            <v>12</v>
          </cell>
          <cell r="M87">
            <v>4</v>
          </cell>
          <cell r="N87">
            <v>106</v>
          </cell>
          <cell r="O87" t="str">
            <v>A1A1</v>
          </cell>
          <cell r="P87">
            <v>106</v>
          </cell>
          <cell r="Q87">
            <v>10</v>
          </cell>
        </row>
        <row r="88">
          <cell r="F88">
            <v>1803</v>
          </cell>
          <cell r="G88">
            <v>401</v>
          </cell>
          <cell r="H88">
            <v>4</v>
          </cell>
          <cell r="I88">
            <v>-7</v>
          </cell>
          <cell r="J88">
            <v>-2</v>
          </cell>
          <cell r="K88">
            <v>-2</v>
          </cell>
          <cell r="L88">
            <v>-2</v>
          </cell>
          <cell r="M88">
            <v>3</v>
          </cell>
          <cell r="N88">
            <v>95</v>
          </cell>
          <cell r="O88" t="str">
            <v>-</v>
          </cell>
          <cell r="P88">
            <v>87</v>
          </cell>
          <cell r="Q88">
            <v>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4"/>
  <sheetViews>
    <sheetView tabSelected="1" zoomScale="85" zoomScaleNormal="85" workbookViewId="0">
      <selection activeCell="D18" sqref="D18"/>
    </sheetView>
  </sheetViews>
  <sheetFormatPr defaultRowHeight="13.5" x14ac:dyDescent="0.15"/>
  <cols>
    <col min="1" max="1" width="3.5546875" customWidth="1"/>
    <col min="2" max="2" width="8.77734375" customWidth="1"/>
    <col min="3" max="3" width="12.44140625" customWidth="1"/>
    <col min="4" max="4" width="9.33203125" customWidth="1"/>
    <col min="5" max="5" width="7.5546875" customWidth="1"/>
    <col min="6" max="6" width="9.33203125" style="1" bestFit="1" customWidth="1"/>
    <col min="7" max="7" width="8.109375" style="1" customWidth="1"/>
    <col min="8" max="9" width="5.33203125" style="1" bestFit="1" customWidth="1"/>
    <col min="10" max="10" width="6" style="2" bestFit="1" customWidth="1"/>
    <col min="11" max="11" width="6.5546875" style="2" customWidth="1"/>
    <col min="12" max="12" width="7.21875" style="2" customWidth="1"/>
    <col min="13" max="13" width="7.109375" style="2" customWidth="1"/>
    <col min="14" max="14" width="7.5546875" style="2" customWidth="1"/>
    <col min="15" max="15" width="6.77734375" style="2" customWidth="1"/>
    <col min="16" max="16" width="7.5546875" style="2" customWidth="1"/>
    <col min="17" max="17" width="23.77734375" customWidth="1"/>
    <col min="18" max="18" width="14" customWidth="1"/>
  </cols>
  <sheetData>
    <row r="2" spans="1:17" x14ac:dyDescent="0.15">
      <c r="A2" t="s">
        <v>375</v>
      </c>
    </row>
    <row r="4" spans="1:17" hidden="1" x14ac:dyDescent="0.15"/>
    <row r="5" spans="1:17" x14ac:dyDescent="0.15">
      <c r="A5" t="s">
        <v>0</v>
      </c>
      <c r="Q5" s="503" t="s">
        <v>335</v>
      </c>
    </row>
    <row r="6" spans="1:17" ht="7.5" customHeight="1" thickBot="1" x14ac:dyDescent="0.2"/>
    <row r="7" spans="1:17" ht="14.25" customHeight="1" thickTop="1" x14ac:dyDescent="0.15">
      <c r="A7" s="516" t="s">
        <v>295</v>
      </c>
      <c r="B7" s="519" t="s">
        <v>1</v>
      </c>
      <c r="C7" s="522" t="s">
        <v>2</v>
      </c>
      <c r="D7" s="522" t="s">
        <v>371</v>
      </c>
      <c r="E7" s="522" t="s">
        <v>372</v>
      </c>
      <c r="F7" s="468" t="s">
        <v>5</v>
      </c>
      <c r="G7" s="536" t="s">
        <v>373</v>
      </c>
      <c r="H7" s="537"/>
      <c r="I7" s="537"/>
      <c r="J7" s="537"/>
      <c r="K7" s="537"/>
      <c r="L7" s="537"/>
      <c r="M7" s="538"/>
      <c r="N7" s="469" t="s">
        <v>225</v>
      </c>
      <c r="O7" s="468" t="s">
        <v>206</v>
      </c>
      <c r="P7" s="470" t="s">
        <v>207</v>
      </c>
      <c r="Q7" s="547" t="s">
        <v>7</v>
      </c>
    </row>
    <row r="8" spans="1:17" ht="23.25" customHeight="1" x14ac:dyDescent="0.15">
      <c r="A8" s="517"/>
      <c r="B8" s="520"/>
      <c r="C8" s="523"/>
      <c r="D8" s="523"/>
      <c r="E8" s="523"/>
      <c r="F8" s="549" t="s">
        <v>8</v>
      </c>
      <c r="G8" s="471" t="s">
        <v>9</v>
      </c>
      <c r="H8" s="472" t="s">
        <v>10</v>
      </c>
      <c r="I8" s="472" t="s">
        <v>11</v>
      </c>
      <c r="J8" s="473" t="s">
        <v>12</v>
      </c>
      <c r="K8" s="474" t="s">
        <v>13</v>
      </c>
      <c r="L8" s="474" t="s">
        <v>14</v>
      </c>
      <c r="M8" s="473" t="s">
        <v>298</v>
      </c>
      <c r="N8" s="475" t="s">
        <v>242</v>
      </c>
      <c r="O8" s="473" t="s">
        <v>15</v>
      </c>
      <c r="P8" s="476" t="s">
        <v>328</v>
      </c>
      <c r="Q8" s="520"/>
    </row>
    <row r="9" spans="1:17" x14ac:dyDescent="0.15">
      <c r="A9" s="517"/>
      <c r="B9" s="521"/>
      <c r="C9" s="524"/>
      <c r="D9" s="524"/>
      <c r="E9" s="524"/>
      <c r="F9" s="550"/>
      <c r="G9" s="477" t="s">
        <v>230</v>
      </c>
      <c r="H9" s="477" t="s">
        <v>17</v>
      </c>
      <c r="I9" s="477" t="s">
        <v>17</v>
      </c>
      <c r="J9" s="478" t="s">
        <v>178</v>
      </c>
      <c r="K9" s="478" t="s">
        <v>18</v>
      </c>
      <c r="L9" s="478" t="s">
        <v>112</v>
      </c>
      <c r="M9" s="478" t="s">
        <v>299</v>
      </c>
      <c r="N9" s="479" t="s">
        <v>19</v>
      </c>
      <c r="O9" s="480" t="s">
        <v>20</v>
      </c>
      <c r="P9" s="481" t="s">
        <v>205</v>
      </c>
      <c r="Q9" s="548"/>
    </row>
    <row r="10" spans="1:17" ht="20.100000000000001" customHeight="1" x14ac:dyDescent="0.15">
      <c r="A10" s="517"/>
      <c r="B10" s="16" t="s">
        <v>227</v>
      </c>
      <c r="C10" s="206" t="s">
        <v>228</v>
      </c>
      <c r="D10" s="205" t="s">
        <v>28</v>
      </c>
      <c r="E10" s="205" t="s">
        <v>36</v>
      </c>
      <c r="F10" s="396">
        <f>VLOOKUP($B10,'2021.12'!$B$10:$R$49,'2021.12'!F$6,0)</f>
        <v>2823.1707726999998</v>
      </c>
      <c r="G10" s="398">
        <f>VLOOKUP($B10,'2021.12'!$B$10:$R$49,'2021.12'!G$6,0)</f>
        <v>599.79499999999996</v>
      </c>
      <c r="H10" s="396">
        <f>VLOOKUP($B10,'2021.12'!$B$10:$R$49,'2021.12'!H$6,0)</f>
        <v>40.237499999999997</v>
      </c>
      <c r="I10" s="396">
        <f>VLOOKUP($B10,'2021.12'!$B$10:$R$49,'2021.12'!I$6,0)</f>
        <v>23.7575</v>
      </c>
      <c r="J10" s="368">
        <f>VLOOKUP($B10,'2021.12'!$B$10:$R$49,'2021.12'!J$6,0)</f>
        <v>1.8129999999999999</v>
      </c>
      <c r="K10" s="368">
        <f>VLOOKUP($B10,'2021.12'!$B$10:$R$49,'2021.12'!K$6,0)</f>
        <v>1.7508263315000001</v>
      </c>
      <c r="L10" s="369">
        <f>VLOOKUP($B10,'2021.12'!$B$10:$R$49,'2021.12'!L$6,0)</f>
        <v>0.5559875822</v>
      </c>
      <c r="M10" s="368">
        <f>VLOOKUP($B10,'2021.12'!$B$10:$R$49,'2021.12'!M$6,0)</f>
        <v>4.2298955946000003</v>
      </c>
      <c r="N10" s="222">
        <f>VLOOKUP($B10,'2021.12'!$B$10:$R$49,'2021.12'!N$6,0)</f>
        <v>0.446575</v>
      </c>
      <c r="O10" s="94" t="str">
        <f>VLOOKUP($B10,'2021.12'!$B$10:$R$49,'2021.12'!O$6,0)</f>
        <v>A1A1</v>
      </c>
      <c r="P10" s="375">
        <f>VLOOKUP($B10,'2021.12'!$B$10:$R$49,'2021.12'!P$6,0)</f>
        <v>223.1821425</v>
      </c>
      <c r="Q10" s="15" t="s">
        <v>320</v>
      </c>
    </row>
    <row r="11" spans="1:17" ht="20.100000000000001" customHeight="1" x14ac:dyDescent="0.15">
      <c r="A11" s="517"/>
      <c r="B11" s="16" t="s">
        <v>226</v>
      </c>
      <c r="C11" s="206" t="s">
        <v>229</v>
      </c>
      <c r="D11" s="205" t="s">
        <v>28</v>
      </c>
      <c r="E11" s="205" t="s">
        <v>29</v>
      </c>
      <c r="F11" s="396">
        <f>VLOOKUP($B11,'2021.12'!$B$10:$R$49,'2021.12'!F$6,0)</f>
        <v>2744.1882885999999</v>
      </c>
      <c r="G11" s="398">
        <f>VLOOKUP($B11,'2021.12'!$B$10:$R$49,'2021.12'!G$6,0)</f>
        <v>932.23500000000001</v>
      </c>
      <c r="H11" s="396">
        <f>VLOOKUP($B11,'2021.12'!$B$10:$R$49,'2021.12'!H$6,0)</f>
        <v>35.487499999999997</v>
      </c>
      <c r="I11" s="396">
        <f>VLOOKUP($B11,'2021.12'!$B$10:$R$49,'2021.12'!I$6,0)</f>
        <v>21.372499999999999</v>
      </c>
      <c r="J11" s="368">
        <f>VLOOKUP($B11,'2021.12'!$B$10:$R$49,'2021.12'!J$6,0)</f>
        <v>1.643</v>
      </c>
      <c r="K11" s="368">
        <f>VLOOKUP($B11,'2021.12'!$B$10:$R$49,'2021.12'!K$6,0)</f>
        <v>1.7979204188</v>
      </c>
      <c r="L11" s="369">
        <f>VLOOKUP($B11,'2021.12'!$B$10:$R$49,'2021.12'!L$6,0)</f>
        <v>0.2323030864</v>
      </c>
      <c r="M11" s="368">
        <f>VLOOKUP($B11,'2021.12'!$B$10:$R$49,'2021.12'!M$6,0)</f>
        <v>2.6968310436</v>
      </c>
      <c r="N11" s="387">
        <f>VLOOKUP($B11,'2021.12'!$B$10:$R$49,'2021.12'!N$6,0)</f>
        <v>0.17782999999999999</v>
      </c>
      <c r="O11" s="98" t="str">
        <f>VLOOKUP($B11,'2021.12'!$B$10:$R$49,'2021.12'!O$6,0)</f>
        <v>A2A2</v>
      </c>
      <c r="P11" s="375">
        <f>VLOOKUP($B11,'2021.12'!$B$10:$R$49,'2021.12'!P$6,0)</f>
        <v>187.54195250000001</v>
      </c>
      <c r="Q11" s="15" t="s">
        <v>319</v>
      </c>
    </row>
    <row r="12" spans="1:17" ht="20.100000000000001" customHeight="1" x14ac:dyDescent="0.15">
      <c r="A12" s="517"/>
      <c r="B12" s="16" t="s">
        <v>246</v>
      </c>
      <c r="C12" s="206" t="s">
        <v>248</v>
      </c>
      <c r="D12" s="205" t="s">
        <v>24</v>
      </c>
      <c r="E12" s="205" t="s">
        <v>29</v>
      </c>
      <c r="F12" s="396">
        <f>VLOOKUP($B12,'2021.12'!$B$10:$R$49,'2021.12'!F$6,0)</f>
        <v>2727.5216169999999</v>
      </c>
      <c r="G12" s="464">
        <f>VLOOKUP($B12,'2021.12'!$B$10:$R$49,'2021.12'!G$6,0)</f>
        <v>392.67750000000001</v>
      </c>
      <c r="H12" s="396">
        <f>VLOOKUP($B12,'2021.12'!$B$10:$R$49,'2021.12'!H$6,0)</f>
        <v>35.752499999999998</v>
      </c>
      <c r="I12" s="396">
        <f>VLOOKUP($B12,'2021.12'!$B$10:$R$49,'2021.12'!I$6,0)</f>
        <v>25.98</v>
      </c>
      <c r="J12" s="368">
        <f>VLOOKUP($B12,'2021.12'!$B$10:$R$49,'2021.12'!J$6,0)</f>
        <v>0.97099999999999997</v>
      </c>
      <c r="K12" s="368">
        <f>VLOOKUP($B12,'2021.12'!$B$10:$R$49,'2021.12'!K$6,0)</f>
        <v>0.80523725280000003</v>
      </c>
      <c r="L12" s="368">
        <f>VLOOKUP($B12,'2021.12'!$B$10:$R$49,'2021.12'!L$6,0)</f>
        <v>2.2357759767999998</v>
      </c>
      <c r="M12" s="368">
        <f>VLOOKUP($B12,'2021.12'!$B$10:$R$49,'2021.12'!M$6,0)</f>
        <v>2.0154690209999999</v>
      </c>
      <c r="N12" s="387">
        <f>VLOOKUP($B12,'2021.12'!$B$10:$R$49,'2021.12'!N$6,0)</f>
        <v>1.866E-2</v>
      </c>
      <c r="O12" s="94" t="str">
        <f>VLOOKUP($B12,'2021.12'!$B$10:$R$49,'2021.12'!O$6,0)</f>
        <v>A1A1</v>
      </c>
      <c r="P12" s="375">
        <f>VLOOKUP($B12,'2021.12'!$B$10:$R$49,'2021.12'!P$6,0)</f>
        <v>184.54804125000001</v>
      </c>
      <c r="Q12" s="15" t="s">
        <v>307</v>
      </c>
    </row>
    <row r="13" spans="1:17" ht="20.100000000000001" customHeight="1" x14ac:dyDescent="0.15">
      <c r="A13" s="517"/>
      <c r="B13" s="16" t="s">
        <v>201</v>
      </c>
      <c r="C13" s="206" t="s">
        <v>203</v>
      </c>
      <c r="D13" s="205" t="s">
        <v>24</v>
      </c>
      <c r="E13" s="205" t="s">
        <v>36</v>
      </c>
      <c r="F13" s="396">
        <f>VLOOKUP($B13,'2021.12'!$B$10:$R$49,'2021.12'!F$6,0)</f>
        <v>2794.0460026999999</v>
      </c>
      <c r="G13" s="398">
        <f>VLOOKUP($B13,'2021.12'!$B$10:$R$49,'2021.12'!G$6,0)</f>
        <v>1225.1275000000001</v>
      </c>
      <c r="H13" s="396">
        <f>VLOOKUP($B13,'2021.12'!$B$10:$R$49,'2021.12'!H$6,0)</f>
        <v>33.255000000000003</v>
      </c>
      <c r="I13" s="396">
        <f>VLOOKUP($B13,'2021.12'!$B$10:$R$49,'2021.12'!I$6,0)</f>
        <v>38.287500000000001</v>
      </c>
      <c r="J13" s="368">
        <f>VLOOKUP($B13,'2021.12'!$B$10:$R$49,'2021.12'!J$6,0)</f>
        <v>1.367</v>
      </c>
      <c r="K13" s="369">
        <f>VLOOKUP($B13,'2021.12'!$B$10:$R$49,'2021.12'!K$6,0)</f>
        <v>0.2307494916</v>
      </c>
      <c r="L13" s="368">
        <f>VLOOKUP($B13,'2021.12'!$B$10:$R$49,'2021.12'!L$6,0)</f>
        <v>2.4089828421999999</v>
      </c>
      <c r="M13" s="369">
        <f>VLOOKUP($B13,'2021.12'!$B$10:$R$49,'2021.12'!M$6,0)</f>
        <v>0.21472653259999999</v>
      </c>
      <c r="N13" s="222">
        <f>VLOOKUP($B13,'2021.12'!$B$10:$R$49,'2021.12'!N$6,0)</f>
        <v>0.50329000000000002</v>
      </c>
      <c r="O13" s="94" t="str">
        <f>VLOOKUP($B13,'2021.12'!$B$10:$R$49,'2021.12'!O$6,0)</f>
        <v>A1A2</v>
      </c>
      <c r="P13" s="375">
        <f>VLOOKUP($B13,'2021.12'!$B$10:$R$49,'2021.12'!P$6,0)</f>
        <v>198.79891624999999</v>
      </c>
      <c r="Q13" s="15" t="s">
        <v>321</v>
      </c>
    </row>
    <row r="14" spans="1:17" ht="20.100000000000001" customHeight="1" x14ac:dyDescent="0.15">
      <c r="A14" s="517"/>
      <c r="B14" s="16" t="s">
        <v>22</v>
      </c>
      <c r="C14" s="206" t="s">
        <v>23</v>
      </c>
      <c r="D14" s="205" t="s">
        <v>24</v>
      </c>
      <c r="E14" s="205" t="s">
        <v>25</v>
      </c>
      <c r="F14" s="396">
        <f>VLOOKUP($B14,'2021.12'!$B$10:$R$49,'2021.12'!F$6,0)</f>
        <v>2875.7655504999998</v>
      </c>
      <c r="G14" s="398">
        <f>VLOOKUP($B14,'2021.12'!$B$10:$R$49,'2021.12'!G$6,0)</f>
        <v>1353.69</v>
      </c>
      <c r="H14" s="396">
        <f>VLOOKUP($B14,'2021.12'!$B$10:$R$49,'2021.12'!H$6,0)</f>
        <v>32.337499999999999</v>
      </c>
      <c r="I14" s="396">
        <f>VLOOKUP($B14,'2021.12'!$B$10:$R$49,'2021.12'!I$6,0)</f>
        <v>42.542499999999997</v>
      </c>
      <c r="J14" s="368">
        <f>VLOOKUP($B14,'2021.12'!$B$10:$R$49,'2021.12'!J$6,0)</f>
        <v>1.34</v>
      </c>
      <c r="K14" s="369">
        <f>VLOOKUP($B14,'2021.12'!$B$10:$R$49,'2021.12'!K$6,0)</f>
        <v>0.36449792600000003</v>
      </c>
      <c r="L14" s="368">
        <f>VLOOKUP($B14,'2021.12'!$B$10:$R$49,'2021.12'!L$6,0)</f>
        <v>1.5674784772999999</v>
      </c>
      <c r="M14" s="369">
        <f>VLOOKUP($B14,'2021.12'!$B$10:$R$49,'2021.12'!M$6,0)</f>
        <v>0.47023729110000001</v>
      </c>
      <c r="N14" s="387">
        <f>VLOOKUP($B14,'2021.12'!$B$10:$R$49,'2021.12'!N$6,0)</f>
        <v>-0.13058</v>
      </c>
      <c r="O14" s="94" t="str">
        <f>VLOOKUP($B14,'2021.12'!$B$10:$R$49,'2021.12'!O$6,0)</f>
        <v>A1A2</v>
      </c>
      <c r="P14" s="375">
        <f>VLOOKUP($B14,'2021.12'!$B$10:$R$49,'2021.12'!P$6,0)</f>
        <v>199.85303500000001</v>
      </c>
      <c r="Q14" s="15" t="s">
        <v>308</v>
      </c>
    </row>
    <row r="15" spans="1:17" ht="20.100000000000001" customHeight="1" x14ac:dyDescent="0.15">
      <c r="A15" s="517"/>
      <c r="B15" s="16" t="s">
        <v>33</v>
      </c>
      <c r="C15" s="206" t="s">
        <v>34</v>
      </c>
      <c r="D15" s="205" t="s">
        <v>35</v>
      </c>
      <c r="E15" s="205" t="s">
        <v>36</v>
      </c>
      <c r="F15" s="50">
        <f>VLOOKUP($B15,'2021.12'!$B$10:$R$49,'2021.12'!F$6,0)</f>
        <v>2471.4838896000001</v>
      </c>
      <c r="G15" s="398">
        <f>VLOOKUP($B15,'2021.12'!$B$10:$R$49,'2021.12'!G$6,0)</f>
        <v>500.72750000000002</v>
      </c>
      <c r="H15" s="396">
        <f>VLOOKUP($B15,'2021.12'!$B$10:$R$49,'2021.12'!H$6,0)</f>
        <v>15.5625</v>
      </c>
      <c r="I15" s="396">
        <f>VLOOKUP($B15,'2021.12'!$B$10:$R$49,'2021.12'!I$6,0)</f>
        <v>30.24</v>
      </c>
      <c r="J15" s="369">
        <f>VLOOKUP($B15,'2021.12'!$B$10:$R$49,'2021.12'!J$6,0)</f>
        <v>0.81499999999999995</v>
      </c>
      <c r="K15" s="368">
        <f>VLOOKUP($B15,'2021.12'!$B$10:$R$49,'2021.12'!K$6,0)</f>
        <v>1.2187333896000001</v>
      </c>
      <c r="L15" s="368">
        <f>VLOOKUP($B15,'2021.12'!$B$10:$R$49,'2021.12'!L$6,0)</f>
        <v>0.76160308759999995</v>
      </c>
      <c r="M15" s="369">
        <f>VLOOKUP($B15,'2021.12'!$B$10:$R$49,'2021.12'!M$6,0)</f>
        <v>-1.0019913650000001</v>
      </c>
      <c r="N15" s="222">
        <f>VLOOKUP($B15,'2021.12'!$B$10:$R$49,'2021.12'!N$6,0)</f>
        <v>0.27063999999999999</v>
      </c>
      <c r="O15" s="98" t="str">
        <f>VLOOKUP($B15,'2021.12'!$B$10:$R$49,'2021.12'!O$6,0)</f>
        <v>A2A2</v>
      </c>
      <c r="P15" s="375">
        <f>VLOOKUP($B15,'2021.12'!$B$10:$R$49,'2021.12'!P$6,0)</f>
        <v>25.013616249999998</v>
      </c>
      <c r="Q15" s="15" t="s">
        <v>309</v>
      </c>
    </row>
    <row r="16" spans="1:17" ht="20.100000000000001" customHeight="1" x14ac:dyDescent="0.15">
      <c r="A16" s="517"/>
      <c r="B16" s="16" t="s">
        <v>47</v>
      </c>
      <c r="C16" s="206" t="s">
        <v>48</v>
      </c>
      <c r="D16" s="206" t="s">
        <v>49</v>
      </c>
      <c r="E16" s="206" t="s">
        <v>50</v>
      </c>
      <c r="F16" s="50">
        <f>VLOOKUP($B16,'2021.12'!$B$10:$R$49,'2021.12'!F$6,0)</f>
        <v>2432.3804599</v>
      </c>
      <c r="G16" s="464">
        <f>VLOOKUP($B16,'2021.12'!$B$10:$R$49,'2021.12'!G$6,0)</f>
        <v>238.73500000000001</v>
      </c>
      <c r="H16" s="50">
        <f>VLOOKUP($B16,'2021.12'!$B$10:$R$49,'2021.12'!H$6,0)</f>
        <v>21.282499999999999</v>
      </c>
      <c r="I16" s="50">
        <f>VLOOKUP($B16,'2021.12'!$B$10:$R$49,'2021.12'!I$6,0)</f>
        <v>18.739999999999998</v>
      </c>
      <c r="J16" s="369">
        <f>VLOOKUP($B16,'2021.12'!$B$10:$R$49,'2021.12'!J$6,0)</f>
        <v>0.72699999999999998</v>
      </c>
      <c r="K16" s="369">
        <f>VLOOKUP($B16,'2021.12'!$B$10:$R$49,'2021.12'!K$6,0)</f>
        <v>0.29665445280000002</v>
      </c>
      <c r="L16" s="368">
        <f>VLOOKUP($B16,'2021.12'!$B$10:$R$49,'2021.12'!L$6,0)</f>
        <v>1.6024894456000001</v>
      </c>
      <c r="M16" s="369">
        <f>VLOOKUP($B16,'2021.12'!$B$10:$R$49,'2021.12'!M$6,0)</f>
        <v>-0.81948368000000005</v>
      </c>
      <c r="N16" s="387">
        <f>VLOOKUP($B16,'2021.12'!$B$10:$R$49,'2021.12'!N$6,0)</f>
        <v>-0.25600000000000001</v>
      </c>
      <c r="O16" s="95" t="str">
        <f>VLOOKUP($B16,'2021.12'!$B$10:$R$49,'2021.12'!O$6,0)</f>
        <v>A1A1</v>
      </c>
      <c r="P16" s="374">
        <f>VLOOKUP($B16,'2021.12'!$B$10:$R$49,'2021.12'!P$6,0)</f>
        <v>50.928977500000002</v>
      </c>
      <c r="Q16" s="15" t="s">
        <v>310</v>
      </c>
    </row>
    <row r="17" spans="1:18" ht="20.100000000000001" customHeight="1" x14ac:dyDescent="0.15">
      <c r="A17" s="517"/>
      <c r="B17" s="16" t="s">
        <v>51</v>
      </c>
      <c r="C17" s="20" t="s">
        <v>52</v>
      </c>
      <c r="D17" s="206" t="s">
        <v>53</v>
      </c>
      <c r="E17" s="206" t="s">
        <v>29</v>
      </c>
      <c r="F17" s="396">
        <f>VLOOKUP($B17,'2021.12'!$B$10:$R$49,'2021.12'!F$6,0)</f>
        <v>2758.0521700999998</v>
      </c>
      <c r="G17" s="398">
        <f>VLOOKUP($B17,'2021.12'!$B$10:$R$49,'2021.12'!G$6,0)</f>
        <v>928.91750000000002</v>
      </c>
      <c r="H17" s="396">
        <f>VLOOKUP($B17,'2021.12'!$B$10:$R$49,'2021.12'!H$6,0)</f>
        <v>44.762500000000003</v>
      </c>
      <c r="I17" s="396">
        <f>VLOOKUP($B17,'2021.12'!$B$10:$R$49,'2021.12'!I$6,0)</f>
        <v>23.762499999999999</v>
      </c>
      <c r="J17" s="369">
        <f>VLOOKUP($B17,'2021.12'!$B$10:$R$49,'2021.12'!J$6,0)</f>
        <v>0.80100000000000005</v>
      </c>
      <c r="K17" s="368">
        <f>VLOOKUP($B17,'2021.12'!$B$10:$R$49,'2021.12'!K$6,0)</f>
        <v>1.2110638853</v>
      </c>
      <c r="L17" s="369">
        <f>VLOOKUP($B17,'2021.12'!$B$10:$R$49,'2021.12'!L$6,0)</f>
        <v>1.9734404243000001</v>
      </c>
      <c r="M17" s="369">
        <f>VLOOKUP($B17,'2021.12'!$B$10:$R$49,'2021.12'!M$6,0)</f>
        <v>-0.73431342799999999</v>
      </c>
      <c r="N17" s="222">
        <f>VLOOKUP($B17,'2021.12'!$B$10:$R$49,'2021.12'!N$6,0)</f>
        <v>0.42125499999999999</v>
      </c>
      <c r="O17" s="98" t="str">
        <f>VLOOKUP($B17,'2021.12'!$B$10:$R$49,'2021.12'!O$6,0)</f>
        <v>A2A2</v>
      </c>
      <c r="P17" s="374">
        <f>VLOOKUP($B17,'2021.12'!$B$10:$R$49,'2021.12'!P$6,0)</f>
        <v>267.86797625000003</v>
      </c>
      <c r="Q17" s="15" t="s">
        <v>322</v>
      </c>
    </row>
    <row r="18" spans="1:18" ht="20.100000000000001" customHeight="1" x14ac:dyDescent="0.15">
      <c r="A18" s="517"/>
      <c r="B18" s="230" t="s">
        <v>72</v>
      </c>
      <c r="C18" s="20" t="s">
        <v>73</v>
      </c>
      <c r="D18" s="205" t="s">
        <v>74</v>
      </c>
      <c r="E18" s="205" t="s">
        <v>75</v>
      </c>
      <c r="F18" s="50">
        <f>VLOOKUP($B18,'2021.12'!$B$10:$R$49,'2021.12'!F$6,0)</f>
        <v>2277.8675450999999</v>
      </c>
      <c r="G18" s="398">
        <f>VLOOKUP($B18,'2021.12'!$B$10:$R$49,'2021.12'!G$6,0)</f>
        <v>732.83500000000004</v>
      </c>
      <c r="H18" s="396">
        <f>VLOOKUP($B18,'2021.12'!$B$10:$R$49,'2021.12'!H$6,0)</f>
        <v>9.4049999999999994</v>
      </c>
      <c r="I18" s="50">
        <f>VLOOKUP($B18,'2021.12'!$B$10:$R$49,'2021.12'!I$6,0)</f>
        <v>18.475000000000001</v>
      </c>
      <c r="J18" s="368">
        <f>VLOOKUP($B18,'2021.12'!$B$10:$R$49,'2021.12'!J$6,0)</f>
        <v>0.91700000000000004</v>
      </c>
      <c r="K18" s="369">
        <f>VLOOKUP($B18,'2021.12'!$B$10:$R$49,'2021.12'!K$6,0)</f>
        <v>0.42558647529999999</v>
      </c>
      <c r="L18" s="368">
        <f>VLOOKUP($B18,'2021.12'!$B$10:$R$49,'2021.12'!L$6,0)</f>
        <v>1.1791921623999999</v>
      </c>
      <c r="M18" s="369">
        <f>VLOOKUP($B18,'2021.12'!$B$10:$R$49,'2021.12'!M$6,0)</f>
        <v>0.64057779670000004</v>
      </c>
      <c r="N18" s="387">
        <f>VLOOKUP($B18,'2021.12'!$B$10:$R$49,'2021.12'!N$6,0)</f>
        <v>6.1359999999999998E-2</v>
      </c>
      <c r="O18" s="97" t="str">
        <f>VLOOKUP($B18,'2021.12'!$B$10:$R$49,'2021.12'!O$6,0)</f>
        <v>A1A1</v>
      </c>
      <c r="P18" s="376">
        <f>VLOOKUP($B18,'2021.12'!$B$10:$R$49,'2021.12'!P$6,0)</f>
        <v>-37.518247500000001</v>
      </c>
      <c r="Q18" s="181" t="s">
        <v>311</v>
      </c>
    </row>
    <row r="19" spans="1:18" ht="20.100000000000001" customHeight="1" x14ac:dyDescent="0.15">
      <c r="A19" s="517"/>
      <c r="B19" s="230" t="s">
        <v>76</v>
      </c>
      <c r="C19" s="20" t="s">
        <v>77</v>
      </c>
      <c r="D19" s="24" t="s">
        <v>67</v>
      </c>
      <c r="E19" s="24" t="s">
        <v>78</v>
      </c>
      <c r="F19" s="13">
        <f>VLOOKUP($B19,'2021.12'!$B$10:$R$49,'2021.12'!F$6,0)</f>
        <v>2612.6737373999999</v>
      </c>
      <c r="G19" s="395">
        <f>VLOOKUP($B19,'2021.12'!$B$10:$R$49,'2021.12'!G$6,0)</f>
        <v>1440.835</v>
      </c>
      <c r="H19" s="367">
        <f>VLOOKUP($B19,'2021.12'!$B$10:$R$49,'2021.12'!H$6,0)</f>
        <v>33.67</v>
      </c>
      <c r="I19" s="367">
        <f>VLOOKUP($B19,'2021.12'!$B$10:$R$49,'2021.12'!I$6,0)</f>
        <v>26.375</v>
      </c>
      <c r="J19" s="370">
        <f>VLOOKUP($B19,'2021.12'!$B$10:$R$49,'2021.12'!J$6,0)</f>
        <v>1.137</v>
      </c>
      <c r="K19" s="370">
        <f>VLOOKUP($B19,'2021.12'!$B$10:$R$49,'2021.12'!K$6,0)</f>
        <v>0.72787879499999997</v>
      </c>
      <c r="L19" s="370">
        <f>VLOOKUP($B19,'2021.12'!$B$10:$R$49,'2021.12'!L$6,0)</f>
        <v>0.2493381164</v>
      </c>
      <c r="M19" s="370">
        <f>VLOOKUP($B19,'2021.12'!$B$10:$R$49,'2021.12'!M$6,0)</f>
        <v>1.6869551887000001</v>
      </c>
      <c r="N19" s="19">
        <f>VLOOKUP($B19,'2021.12'!$B$10:$R$49,'2021.12'!N$6,0)</f>
        <v>0.44442999999999999</v>
      </c>
      <c r="O19" s="95" t="str">
        <f>VLOOKUP($B19,'2021.12'!$B$10:$R$49,'2021.12'!O$6,0)</f>
        <v>A1A1</v>
      </c>
      <c r="P19" s="374">
        <f>VLOOKUP($B19,'2021.12'!$B$10:$R$49,'2021.12'!P$6,0)</f>
        <v>190.32690249999999</v>
      </c>
      <c r="Q19" s="181" t="s">
        <v>323</v>
      </c>
      <c r="R19" s="26"/>
    </row>
    <row r="20" spans="1:18" ht="20.100000000000001" customHeight="1" x14ac:dyDescent="0.15">
      <c r="A20" s="517"/>
      <c r="B20" s="231" t="s">
        <v>80</v>
      </c>
      <c r="C20" s="20" t="s">
        <v>81</v>
      </c>
      <c r="D20" s="24" t="s">
        <v>82</v>
      </c>
      <c r="E20" s="24" t="s">
        <v>83</v>
      </c>
      <c r="F20" s="366">
        <f>VLOOKUP($B20,'2021.12'!$B$10:$R$49,'2021.12'!F$6,0)</f>
        <v>2768.5267371999998</v>
      </c>
      <c r="G20" s="393">
        <f>VLOOKUP($B20,'2021.12'!$B$10:$R$49,'2021.12'!G$6,0)</f>
        <v>1530.1075000000001</v>
      </c>
      <c r="H20" s="367">
        <f>VLOOKUP($B20,'2021.12'!$B$10:$R$49,'2021.12'!H$6,0)</f>
        <v>30.96</v>
      </c>
      <c r="I20" s="367">
        <f>VLOOKUP($B20,'2021.12'!$B$10:$R$49,'2021.12'!I$6,0)</f>
        <v>39.672499999999999</v>
      </c>
      <c r="J20" s="370">
        <f>VLOOKUP($B20,'2021.12'!$B$10:$R$49,'2021.12'!J$6,0)</f>
        <v>1.288</v>
      </c>
      <c r="K20" s="371">
        <f>VLOOKUP($B20,'2021.12'!$B$10:$R$49,'2021.12'!K$6,0)</f>
        <v>0.30818604960000001</v>
      </c>
      <c r="L20" s="370">
        <f>VLOOKUP($B20,'2021.12'!$B$10:$R$49,'2021.12'!L$6,0)</f>
        <v>0.57756817279999995</v>
      </c>
      <c r="M20" s="370">
        <f>VLOOKUP($B20,'2021.12'!$B$10:$R$49,'2021.12'!M$6,0)</f>
        <v>3.9257161202000002</v>
      </c>
      <c r="N20" s="388">
        <f>VLOOKUP($B20,'2021.12'!$B$10:$R$49,'2021.12'!N$6,0)</f>
        <v>4.1180000000000001E-2</v>
      </c>
      <c r="O20" s="95" t="str">
        <f>VLOOKUP($B20,'2021.12'!$B$10:$R$49,'2021.12'!O$6,0)</f>
        <v>A1A2</v>
      </c>
      <c r="P20" s="374">
        <f>VLOOKUP($B20,'2021.12'!$B$10:$R$49,'2021.12'!P$6,0)</f>
        <v>188.20968625</v>
      </c>
      <c r="Q20" s="181" t="s">
        <v>324</v>
      </c>
      <c r="R20" s="26"/>
    </row>
    <row r="21" spans="1:18" ht="20.100000000000001" customHeight="1" x14ac:dyDescent="0.15">
      <c r="A21" s="517"/>
      <c r="B21" s="231" t="s">
        <v>84</v>
      </c>
      <c r="C21" s="20" t="s">
        <v>85</v>
      </c>
      <c r="D21" s="24" t="s">
        <v>86</v>
      </c>
      <c r="E21" s="24" t="s">
        <v>78</v>
      </c>
      <c r="F21" s="13">
        <f>VLOOKUP($B21,'2021.12'!$B$10:$R$49,'2021.12'!F$6,0)</f>
        <v>2270.7552436999999</v>
      </c>
      <c r="G21" s="385">
        <f>VLOOKUP($B21,'2021.12'!$B$10:$R$49,'2021.12'!G$6,0)</f>
        <v>69.284999999999997</v>
      </c>
      <c r="H21" s="21">
        <f>VLOOKUP($B21,'2021.12'!$B$10:$R$49,'2021.12'!H$6,0)</f>
        <v>20.49</v>
      </c>
      <c r="I21" s="21">
        <f>VLOOKUP($B21,'2021.12'!$B$10:$R$49,'2021.12'!I$6,0)</f>
        <v>8.3825000000000003</v>
      </c>
      <c r="J21" s="370">
        <f>VLOOKUP($B21,'2021.12'!$B$10:$R$49,'2021.12'!J$6,0)</f>
        <v>1.167</v>
      </c>
      <c r="K21" s="371">
        <f>VLOOKUP($B21,'2021.12'!$B$10:$R$49,'2021.12'!K$6,0)</f>
        <v>0.1171967941</v>
      </c>
      <c r="L21" s="371">
        <f>VLOOKUP($B21,'2021.12'!$B$10:$R$49,'2021.12'!L$6,0)</f>
        <v>-0.31942025600000001</v>
      </c>
      <c r="M21" s="370">
        <f>VLOOKUP($B21,'2021.12'!$B$10:$R$49,'2021.12'!M$6,0)</f>
        <v>1.2732711034999999</v>
      </c>
      <c r="N21" s="388">
        <f>VLOOKUP($B21,'2021.12'!$B$10:$R$49,'2021.12'!N$6,0)</f>
        <v>-5.77E-3</v>
      </c>
      <c r="O21" s="96" t="str">
        <f>VLOOKUP($B21,'2021.12'!$B$10:$R$49,'2021.12'!O$6,0)</f>
        <v>A2A2</v>
      </c>
      <c r="P21" s="374">
        <f>VLOOKUP($B21,'2021.12'!$B$10:$R$49,'2021.12'!P$6,0)</f>
        <v>26.303202500000001</v>
      </c>
      <c r="Q21" s="181" t="s">
        <v>312</v>
      </c>
      <c r="R21" s="26"/>
    </row>
    <row r="22" spans="1:18" ht="20.100000000000001" customHeight="1" x14ac:dyDescent="0.15">
      <c r="A22" s="517"/>
      <c r="B22" s="239" t="s">
        <v>87</v>
      </c>
      <c r="C22" s="20" t="s">
        <v>88</v>
      </c>
      <c r="D22" s="24" t="s">
        <v>67</v>
      </c>
      <c r="E22" s="24" t="s">
        <v>71</v>
      </c>
      <c r="F22" s="13">
        <f>VLOOKUP($B22,'2021.12'!$B$10:$R$49,'2021.12'!F$6,0)</f>
        <v>2422.5360126</v>
      </c>
      <c r="G22" s="395">
        <f>VLOOKUP($B22,'2021.12'!$B$10:$R$49,'2021.12'!G$6,0)</f>
        <v>734.82500000000005</v>
      </c>
      <c r="H22" s="367">
        <f>VLOOKUP($B22,'2021.12'!$B$10:$R$49,'2021.12'!H$6,0)</f>
        <v>39.305</v>
      </c>
      <c r="I22" s="21">
        <f>VLOOKUP($B22,'2021.12'!$B$10:$R$49,'2021.12'!I$6,0)</f>
        <v>8.6675000000000004</v>
      </c>
      <c r="J22" s="370">
        <f>VLOOKUP($B22,'2021.12'!$B$10:$R$49,'2021.12'!J$6,0)</f>
        <v>0.74</v>
      </c>
      <c r="K22" s="371">
        <f>VLOOKUP($B22,'2021.12'!$B$10:$R$49,'2021.12'!K$6,0)</f>
        <v>0.31003214429999998</v>
      </c>
      <c r="L22" s="371">
        <f>VLOOKUP($B22,'2021.12'!$B$10:$R$49,'2021.12'!L$6,0)</f>
        <v>0.70470344350000003</v>
      </c>
      <c r="M22" s="370">
        <f>VLOOKUP($B22,'2021.12'!$B$10:$R$49,'2021.12'!M$6,0)</f>
        <v>4.2542299525000002</v>
      </c>
      <c r="N22" s="19">
        <f>VLOOKUP($B22,'2021.12'!$B$10:$R$49,'2021.12'!N$6,0)</f>
        <v>0.50333000000000006</v>
      </c>
      <c r="O22" s="96" t="str">
        <f>VLOOKUP($B22,'2021.12'!$B$10:$R$49,'2021.12'!O$6,0)</f>
        <v>A2A2</v>
      </c>
      <c r="P22" s="374">
        <f>VLOOKUP($B22,'2021.12'!$B$10:$R$49,'2021.12'!P$6,0)</f>
        <v>197.36111249999999</v>
      </c>
      <c r="Q22" s="181" t="s">
        <v>313</v>
      </c>
      <c r="R22" s="26"/>
    </row>
    <row r="23" spans="1:18" ht="20.100000000000001" customHeight="1" thickBot="1" x14ac:dyDescent="0.2">
      <c r="A23" s="518"/>
      <c r="B23" s="365" t="s">
        <v>96</v>
      </c>
      <c r="C23" s="198" t="s">
        <v>97</v>
      </c>
      <c r="D23" s="199" t="s">
        <v>29</v>
      </c>
      <c r="E23" s="200" t="s">
        <v>98</v>
      </c>
      <c r="F23" s="201">
        <f>VLOOKUP($B23,'2021.12'!$B$10:$R$49,'2021.12'!F$6,0)</f>
        <v>2265.6095371000001</v>
      </c>
      <c r="G23" s="465">
        <f>VLOOKUP($B23,'2021.12'!$B$10:$R$49,'2021.12'!G$6,0)</f>
        <v>15.1325</v>
      </c>
      <c r="H23" s="466">
        <f>VLOOKUP($B23,'2021.12'!$B$10:$R$49,'2021.12'!H$6,0)</f>
        <v>9.1125000000000007</v>
      </c>
      <c r="I23" s="202">
        <f>VLOOKUP($B23,'2021.12'!$B$10:$R$49,'2021.12'!I$6,0)</f>
        <v>-0.19750000000000001</v>
      </c>
      <c r="J23" s="372">
        <f>VLOOKUP($B23,'2021.12'!$B$10:$R$49,'2021.12'!J$6,0)</f>
        <v>1.514</v>
      </c>
      <c r="K23" s="372">
        <f>VLOOKUP($B23,'2021.12'!$B$10:$R$49,'2021.12'!K$6,0)</f>
        <v>1.7171507174</v>
      </c>
      <c r="L23" s="373">
        <f>VLOOKUP($B23,'2021.12'!$B$10:$R$49,'2021.12'!L$6,0)</f>
        <v>0.89442769389999999</v>
      </c>
      <c r="M23" s="372">
        <f>VLOOKUP($B23,'2021.12'!$B$10:$R$49,'2021.12'!M$6,0)</f>
        <v>0.19039217459999999</v>
      </c>
      <c r="N23" s="386">
        <f>VLOOKUP($B23,'2021.12'!$B$10:$R$49,'2021.12'!N$6,0)</f>
        <v>-0.256185</v>
      </c>
      <c r="O23" s="203" t="str">
        <f>VLOOKUP($B23,'2021.12'!$B$10:$R$49,'2021.12'!O$6,0)</f>
        <v>A2A2</v>
      </c>
      <c r="P23" s="377">
        <f>VLOOKUP($B23,'2021.12'!$B$10:$R$49,'2021.12'!P$6,0)</f>
        <v>-81.334301249999996</v>
      </c>
      <c r="Q23" s="204" t="s">
        <v>314</v>
      </c>
      <c r="R23" s="26"/>
    </row>
    <row r="24" spans="1:18" ht="13.5" customHeight="1" thickTop="1" thickBot="1" x14ac:dyDescent="0.2">
      <c r="A24" s="12"/>
      <c r="B24" s="418"/>
      <c r="C24" s="28"/>
      <c r="D24" s="28"/>
      <c r="E24" s="28"/>
      <c r="F24" s="29"/>
      <c r="G24" s="424"/>
      <c r="H24" s="424"/>
      <c r="I24" s="424"/>
      <c r="J24" s="425"/>
      <c r="K24" s="426"/>
      <c r="L24" s="426"/>
      <c r="M24" s="426"/>
      <c r="N24" s="426"/>
      <c r="O24" s="31"/>
      <c r="P24" s="31"/>
    </row>
    <row r="25" spans="1:18" ht="13.5" customHeight="1" thickTop="1" x14ac:dyDescent="0.15">
      <c r="A25" s="525" t="s">
        <v>296</v>
      </c>
      <c r="B25" s="527" t="s">
        <v>1</v>
      </c>
      <c r="C25" s="522" t="s">
        <v>2</v>
      </c>
      <c r="D25" s="522" t="s">
        <v>371</v>
      </c>
      <c r="E25" s="522" t="s">
        <v>372</v>
      </c>
      <c r="F25" s="468" t="s">
        <v>109</v>
      </c>
      <c r="G25" s="551" t="s">
        <v>374</v>
      </c>
      <c r="H25" s="552"/>
      <c r="I25" s="552"/>
      <c r="J25" s="552"/>
      <c r="K25" s="552"/>
      <c r="L25" s="552"/>
      <c r="M25" s="487" t="s">
        <v>300</v>
      </c>
      <c r="N25" s="488" t="s">
        <v>225</v>
      </c>
      <c r="O25" s="468" t="s">
        <v>206</v>
      </c>
      <c r="P25" s="470" t="s">
        <v>207</v>
      </c>
      <c r="Q25" s="542" t="s">
        <v>110</v>
      </c>
    </row>
    <row r="26" spans="1:18" ht="23.25" customHeight="1" x14ac:dyDescent="0.15">
      <c r="A26" s="526"/>
      <c r="B26" s="528"/>
      <c r="C26" s="523"/>
      <c r="D26" s="523"/>
      <c r="E26" s="530"/>
      <c r="F26" s="545" t="s">
        <v>8</v>
      </c>
      <c r="G26" s="489" t="s">
        <v>9</v>
      </c>
      <c r="H26" s="489" t="s">
        <v>10</v>
      </c>
      <c r="I26" s="489" t="s">
        <v>11</v>
      </c>
      <c r="J26" s="490" t="s">
        <v>12</v>
      </c>
      <c r="K26" s="490" t="s">
        <v>13</v>
      </c>
      <c r="L26" s="491" t="s">
        <v>14</v>
      </c>
      <c r="M26" s="492" t="s">
        <v>329</v>
      </c>
      <c r="N26" s="493" t="s">
        <v>242</v>
      </c>
      <c r="O26" s="473" t="s">
        <v>15</v>
      </c>
      <c r="P26" s="476" t="s">
        <v>327</v>
      </c>
      <c r="Q26" s="543"/>
    </row>
    <row r="27" spans="1:18" ht="13.5" customHeight="1" x14ac:dyDescent="0.15">
      <c r="A27" s="526"/>
      <c r="B27" s="529"/>
      <c r="C27" s="524"/>
      <c r="D27" s="524"/>
      <c r="E27" s="531"/>
      <c r="F27" s="546"/>
      <c r="G27" s="482" t="s">
        <v>224</v>
      </c>
      <c r="H27" s="482" t="s">
        <v>224</v>
      </c>
      <c r="I27" s="482" t="s">
        <v>224</v>
      </c>
      <c r="J27" s="483" t="s">
        <v>111</v>
      </c>
      <c r="K27" s="483" t="s">
        <v>18</v>
      </c>
      <c r="L27" s="484" t="s">
        <v>112</v>
      </c>
      <c r="M27" s="485" t="s">
        <v>301</v>
      </c>
      <c r="N27" s="486" t="s">
        <v>19</v>
      </c>
      <c r="O27" s="480" t="s">
        <v>20</v>
      </c>
      <c r="P27" s="481" t="s">
        <v>210</v>
      </c>
      <c r="Q27" s="544"/>
    </row>
    <row r="28" spans="1:18" ht="20.100000000000001" customHeight="1" x14ac:dyDescent="0.15">
      <c r="A28" s="526"/>
      <c r="B28" s="419" t="s">
        <v>117</v>
      </c>
      <c r="C28" s="209" t="s">
        <v>118</v>
      </c>
      <c r="D28" s="210" t="s">
        <v>119</v>
      </c>
      <c r="E28" s="351" t="s">
        <v>120</v>
      </c>
      <c r="F28" s="352">
        <f>VLOOKUP($B28,'2021.12'!$B$54:$R$75,'2021.12'!F$6,0)</f>
        <v>2511</v>
      </c>
      <c r="G28" s="431">
        <f>VLOOKUP($B28,'2021.12'!$B$54:$R$75,'2021.12'!G$6,0)</f>
        <v>345</v>
      </c>
      <c r="H28" s="430">
        <f>VLOOKUP($B28,'2021.12'!$B$54:$R$75,'2021.12'!H$6,0)</f>
        <v>41</v>
      </c>
      <c r="I28" s="431">
        <f>VLOOKUP($B28,'2021.12'!$B$54:$R$75,'2021.12'!I$6,0)</f>
        <v>19</v>
      </c>
      <c r="J28" s="381">
        <f>VLOOKUP($B28,'2021.12'!$B$54:$R$75,'2021.12'!J$6,0)</f>
        <v>0.8</v>
      </c>
      <c r="K28" s="391">
        <f>VLOOKUP($B28,'2021.12'!$B$54:$R$75,'2021.12'!K$6,0)</f>
        <v>1.4</v>
      </c>
      <c r="L28" s="381">
        <f>VLOOKUP($B28,'2021.12'!$B$54:$R$75,'2021.12'!L$6,0)</f>
        <v>-0.6</v>
      </c>
      <c r="M28" s="433">
        <f>VLOOKUP($B28,'2021.12'!$B$54:$R$75,'2021.12'!M$6,0)</f>
        <v>1.5</v>
      </c>
      <c r="N28" s="416">
        <f>VLOOKUP($B28,'2021.12'!$B$54:$R$75,'2021.12'!N$6,0)</f>
        <v>2.87</v>
      </c>
      <c r="O28" s="353" t="str">
        <f>VLOOKUP($B28,'2021.12'!$B$54:$R$75,'2021.12'!O$6,0)</f>
        <v>A1A2</v>
      </c>
      <c r="P28" s="378">
        <f>VLOOKUP($B28,'2021.12'!$B$54:$R$75,'2021.12'!P$6,0)</f>
        <v>4.3</v>
      </c>
      <c r="Q28" s="354" t="s">
        <v>315</v>
      </c>
    </row>
    <row r="29" spans="1:18" ht="20.100000000000001" customHeight="1" x14ac:dyDescent="0.15">
      <c r="A29" s="526"/>
      <c r="B29" s="420" t="s">
        <v>121</v>
      </c>
      <c r="C29" s="43" t="s">
        <v>122</v>
      </c>
      <c r="D29" s="210" t="s">
        <v>123</v>
      </c>
      <c r="E29" s="355" t="s">
        <v>124</v>
      </c>
      <c r="F29" s="356">
        <f>VLOOKUP($B29,'2021.12'!$B$54:$R$75,'2021.12'!F$6,0)</f>
        <v>2367</v>
      </c>
      <c r="G29" s="395">
        <f>VLOOKUP($B29,'2021.12'!$B$54:$R$75,'2021.12'!G$6,0)</f>
        <v>1045</v>
      </c>
      <c r="H29" s="385">
        <f>VLOOKUP($B29,'2021.12'!$B$54:$R$75,'2021.12'!H$6,0)</f>
        <v>5</v>
      </c>
      <c r="I29" s="395">
        <f>VLOOKUP($B29,'2021.12'!$B$54:$R$75,'2021.12'!I$6,0)</f>
        <v>31</v>
      </c>
      <c r="J29" s="382">
        <f>VLOOKUP($B29,'2021.12'!$B$54:$R$75,'2021.12'!J$6,0)</f>
        <v>0.1</v>
      </c>
      <c r="K29" s="382">
        <f>VLOOKUP($B29,'2021.12'!$B$54:$R$75,'2021.12'!K$6,0)</f>
        <v>0.33</v>
      </c>
      <c r="L29" s="383">
        <f>VLOOKUP($B29,'2021.12'!$B$54:$R$75,'2021.12'!L$6,0)</f>
        <v>0.02</v>
      </c>
      <c r="M29" s="434">
        <f>VLOOKUP($B29,'2021.12'!$B$54:$R$75,'2021.12'!M$6,0)</f>
        <v>5.5</v>
      </c>
      <c r="N29" s="357">
        <f>VLOOKUP($B29,'2021.12'!$B$54:$R$75,'2021.12'!N$6,0)</f>
        <v>2.94</v>
      </c>
      <c r="O29" s="195" t="str">
        <f>VLOOKUP($B29,'2021.12'!$B$54:$R$75,'2021.12'!O$6,0)</f>
        <v>A2A2</v>
      </c>
      <c r="P29" s="378">
        <f>VLOOKUP($B29,'2021.12'!$B$54:$R$75,'2021.12'!P$6,0)</f>
        <v>4.2</v>
      </c>
      <c r="Q29" s="354" t="s">
        <v>316</v>
      </c>
    </row>
    <row r="30" spans="1:18" ht="20.100000000000001" customHeight="1" x14ac:dyDescent="0.15">
      <c r="A30" s="526"/>
      <c r="B30" s="419" t="s">
        <v>219</v>
      </c>
      <c r="C30" s="43" t="s">
        <v>127</v>
      </c>
      <c r="D30" s="210" t="s">
        <v>128</v>
      </c>
      <c r="E30" s="351" t="s">
        <v>129</v>
      </c>
      <c r="F30" s="356">
        <f>VLOOKUP($B30,'2021.12'!$B$54:$R$75,'2021.12'!F$6,0)</f>
        <v>2452</v>
      </c>
      <c r="G30" s="395">
        <f>VLOOKUP($B30,'2021.12'!$B$54:$R$75,'2021.12'!G$6,0)</f>
        <v>1068</v>
      </c>
      <c r="H30" s="395">
        <f>VLOOKUP($B30,'2021.12'!$B$54:$R$75,'2021.12'!H$6,0)</f>
        <v>27</v>
      </c>
      <c r="I30" s="395">
        <f>VLOOKUP($B30,'2021.12'!$B$54:$R$75,'2021.12'!I$6,0)</f>
        <v>34</v>
      </c>
      <c r="J30" s="382">
        <f>VLOOKUP($B30,'2021.12'!$B$54:$R$75,'2021.12'!J$6,0)</f>
        <v>0.32</v>
      </c>
      <c r="K30" s="392">
        <f>VLOOKUP($B30,'2021.12'!$B$54:$R$75,'2021.12'!K$6,0)</f>
        <v>1.22</v>
      </c>
      <c r="L30" s="390">
        <f>VLOOKUP($B30,'2021.12'!$B$54:$R$75,'2021.12'!L$6,0)</f>
        <v>1.44</v>
      </c>
      <c r="M30" s="434">
        <f>VLOOKUP($B30,'2021.12'!$B$54:$R$75,'2021.12'!M$6,0)</f>
        <v>3.8</v>
      </c>
      <c r="N30" s="389">
        <f>VLOOKUP($B30,'2021.12'!$B$54:$R$75,'2021.12'!N$6,0)</f>
        <v>2.68</v>
      </c>
      <c r="O30" s="358" t="str">
        <f>VLOOKUP($B30,'2021.12'!$B$54:$R$75,'2021.12'!O$6,0)</f>
        <v>A1A2</v>
      </c>
      <c r="P30" s="378">
        <f>VLOOKUP($B30,'2021.12'!$B$54:$R$75,'2021.12'!P$6,0)</f>
        <v>2.8</v>
      </c>
      <c r="Q30" s="354" t="s">
        <v>317</v>
      </c>
    </row>
    <row r="31" spans="1:18" ht="20.100000000000001" customHeight="1" x14ac:dyDescent="0.15">
      <c r="A31" s="526"/>
      <c r="B31" s="421" t="s">
        <v>221</v>
      </c>
      <c r="C31" s="43" t="s">
        <v>148</v>
      </c>
      <c r="D31" s="359" t="s">
        <v>149</v>
      </c>
      <c r="E31" s="359" t="s">
        <v>146</v>
      </c>
      <c r="F31" s="360">
        <f>VLOOKUP($B31,'2021.12'!$B$54:$R$75,'2021.12'!F$6,0)</f>
        <v>2132</v>
      </c>
      <c r="G31" s="394">
        <f>VLOOKUP($B31,'2021.12'!$B$54:$R$75,'2021.12'!G$6,0)</f>
        <v>1130</v>
      </c>
      <c r="H31" s="394">
        <f>VLOOKUP($B31,'2021.12'!$B$54:$R$75,'2021.12'!H$6,0)</f>
        <v>54</v>
      </c>
      <c r="I31" s="394">
        <f>VLOOKUP($B31,'2021.12'!$B$54:$R$75,'2021.12'!I$6,0)</f>
        <v>35</v>
      </c>
      <c r="J31" s="384">
        <f>VLOOKUP($B31,'2021.12'!$B$54:$R$75,'2021.12'!J$6,0)</f>
        <v>0.32</v>
      </c>
      <c r="K31" s="384">
        <f>VLOOKUP($B31,'2021.12'!$B$54:$R$75,'2021.12'!K$6,0)</f>
        <v>0.38</v>
      </c>
      <c r="L31" s="384">
        <f>VLOOKUP($B31,'2021.12'!$B$54:$R$75,'2021.12'!L$6,0)</f>
        <v>-0.69</v>
      </c>
      <c r="M31" s="436">
        <f>VLOOKUP($B31,'2021.12'!$B$54:$R$75,'2021.12'!M$6,0)</f>
        <v>-1.1000000000000001</v>
      </c>
      <c r="N31" s="361">
        <f>VLOOKUP($B31,'2021.12'!$B$54:$R$75,'2021.12'!N$6,0)</f>
        <v>3.16</v>
      </c>
      <c r="O31" s="362" t="str">
        <f>VLOOKUP($B31,'2021.12'!$B$54:$R$75,'2021.12'!O$6,0)</f>
        <v>A2A2</v>
      </c>
      <c r="P31" s="379">
        <f>VLOOKUP($B31,'2021.12'!$B$54:$R$75,'2021.12'!P$6,0)</f>
        <v>-2.6</v>
      </c>
      <c r="Q31" s="363" t="s">
        <v>320</v>
      </c>
    </row>
    <row r="32" spans="1:18" ht="20.100000000000001" customHeight="1" x14ac:dyDescent="0.15">
      <c r="A32" s="526"/>
      <c r="B32" s="419" t="s">
        <v>222</v>
      </c>
      <c r="C32" s="193" t="s">
        <v>151</v>
      </c>
      <c r="D32" s="89" t="s">
        <v>152</v>
      </c>
      <c r="E32" s="89" t="s">
        <v>74</v>
      </c>
      <c r="F32" s="13">
        <f>VLOOKUP($B32,'2021.12'!$B$54:$R$75,'2021.12'!F$6,0)</f>
        <v>2159</v>
      </c>
      <c r="G32" s="385">
        <f>VLOOKUP($B32,'2021.12'!$B$54:$R$75,'2021.12'!G$6,0)</f>
        <v>582</v>
      </c>
      <c r="H32" s="385">
        <f>VLOOKUP($B32,'2021.12'!$B$54:$R$75,'2021.12'!H$6,0)</f>
        <v>13</v>
      </c>
      <c r="I32" s="385">
        <f>VLOOKUP($B32,'2021.12'!$B$54:$R$75,'2021.12'!I$6,0)</f>
        <v>13</v>
      </c>
      <c r="J32" s="382">
        <f>VLOOKUP($B32,'2021.12'!$B$54:$R$75,'2021.12'!J$6,0)</f>
        <v>0.28000000000000003</v>
      </c>
      <c r="K32" s="382">
        <f>VLOOKUP($B32,'2021.12'!$B$54:$R$75,'2021.12'!K$6,0)</f>
        <v>0.3</v>
      </c>
      <c r="L32" s="382">
        <f>VLOOKUP($B32,'2021.12'!$B$54:$R$75,'2021.12'!L$6,0)</f>
        <v>0.12</v>
      </c>
      <c r="M32" s="435">
        <f>VLOOKUP($B32,'2021.12'!$B$54:$R$75,'2021.12'!M$6,0)</f>
        <v>1.4</v>
      </c>
      <c r="N32" s="389">
        <f>VLOOKUP($B32,'2021.12'!$B$54:$R$75,'2021.12'!N$6,0)</f>
        <v>2.85</v>
      </c>
      <c r="O32" s="195" t="str">
        <f>VLOOKUP($B32,'2021.12'!$B$54:$R$75,'2021.12'!O$6,0)</f>
        <v>A2A2</v>
      </c>
      <c r="P32" s="378">
        <f>VLOOKUP($B32,'2021.12'!$B$54:$R$75,'2021.12'!P$6,0)</f>
        <v>1.8</v>
      </c>
      <c r="Q32" s="354" t="s">
        <v>273</v>
      </c>
      <c r="R32" s="26"/>
    </row>
    <row r="33" spans="1:18" s="1" customFormat="1" ht="20.100000000000001" customHeight="1" x14ac:dyDescent="0.15">
      <c r="A33" s="526"/>
      <c r="B33" s="419" t="s">
        <v>161</v>
      </c>
      <c r="C33" s="193" t="s">
        <v>162</v>
      </c>
      <c r="D33" s="89" t="s">
        <v>67</v>
      </c>
      <c r="E33" s="89" t="s">
        <v>163</v>
      </c>
      <c r="F33" s="17">
        <f>VLOOKUP($B33,'2021.12'!$B$54:$R$75,'2021.12'!F$6,0)</f>
        <v>2001</v>
      </c>
      <c r="G33" s="385">
        <f>VLOOKUP($B33,'2021.12'!$B$54:$R$75,'2021.12'!G$6,0)</f>
        <v>248</v>
      </c>
      <c r="H33" s="395">
        <f>VLOOKUP($B33,'2021.12'!$B$54:$R$75,'2021.12'!H$6,0)</f>
        <v>26</v>
      </c>
      <c r="I33" s="385">
        <f>VLOOKUP($B33,'2021.12'!$B$54:$R$75,'2021.12'!I$6,0)</f>
        <v>-2</v>
      </c>
      <c r="J33" s="382">
        <f>VLOOKUP($B33,'2021.12'!$B$54:$R$75,'2021.12'!J$6,0)</f>
        <v>-0.61</v>
      </c>
      <c r="K33" s="382">
        <f>VLOOKUP($B33,'2021.12'!$B$54:$R$75,'2021.12'!K$6,0)</f>
        <v>-0.27</v>
      </c>
      <c r="L33" s="382">
        <f>VLOOKUP($B33,'2021.12'!$B$54:$R$75,'2021.12'!L$6,0)</f>
        <v>-0.12</v>
      </c>
      <c r="M33" s="435">
        <f>VLOOKUP($B33,'2021.12'!$B$54:$R$75,'2021.12'!M$6,0)</f>
        <v>-2.1</v>
      </c>
      <c r="N33" s="194">
        <f>VLOOKUP($B33,'2021.12'!$B$54:$R$75,'2021.12'!N$6,0)</f>
        <v>3.06</v>
      </c>
      <c r="O33" s="14" t="str">
        <f>VLOOKUP($B33,'2021.12'!$B$54:$R$75,'2021.12'!O$6,0)</f>
        <v>A1A1</v>
      </c>
      <c r="P33" s="380">
        <f>VLOOKUP($B33,'2021.12'!$B$54:$R$75,'2021.12'!P$6,0)</f>
        <v>0.1</v>
      </c>
      <c r="Q33" s="364" t="s">
        <v>318</v>
      </c>
      <c r="R33" s="26"/>
    </row>
    <row r="34" spans="1:18" ht="14.1" customHeight="1" thickBot="1" x14ac:dyDescent="0.2">
      <c r="A34" s="73"/>
      <c r="B34" s="422"/>
      <c r="C34" s="75"/>
      <c r="D34" s="74"/>
      <c r="E34" s="74"/>
      <c r="F34" s="76"/>
      <c r="G34" s="427"/>
      <c r="H34" s="427"/>
      <c r="I34" s="427"/>
      <c r="J34" s="428"/>
      <c r="K34" s="428"/>
      <c r="L34" s="428"/>
      <c r="M34" s="429"/>
      <c r="N34" s="429"/>
      <c r="O34" s="79"/>
      <c r="P34" s="79"/>
    </row>
    <row r="35" spans="1:18" ht="14.1" customHeight="1" thickTop="1" x14ac:dyDescent="0.15">
      <c r="A35" s="532" t="s">
        <v>297</v>
      </c>
      <c r="B35" s="527" t="s">
        <v>1</v>
      </c>
      <c r="C35" s="522" t="s">
        <v>2</v>
      </c>
      <c r="D35" s="522" t="s">
        <v>371</v>
      </c>
      <c r="E35" s="522" t="s">
        <v>372</v>
      </c>
      <c r="F35" s="494" t="s">
        <v>175</v>
      </c>
      <c r="G35" s="539" t="s">
        <v>6</v>
      </c>
      <c r="H35" s="540"/>
      <c r="I35" s="540"/>
      <c r="J35" s="540"/>
      <c r="K35" s="540"/>
      <c r="L35" s="540"/>
      <c r="M35" s="541"/>
      <c r="N35" s="488" t="s">
        <v>225</v>
      </c>
      <c r="O35" s="468" t="s">
        <v>206</v>
      </c>
      <c r="P35" s="470" t="s">
        <v>207</v>
      </c>
      <c r="Q35" s="519" t="s">
        <v>110</v>
      </c>
    </row>
    <row r="36" spans="1:18" ht="23.25" customHeight="1" x14ac:dyDescent="0.15">
      <c r="A36" s="533"/>
      <c r="B36" s="528"/>
      <c r="C36" s="523"/>
      <c r="D36" s="523"/>
      <c r="E36" s="523"/>
      <c r="F36" s="534" t="s">
        <v>176</v>
      </c>
      <c r="G36" s="495" t="s">
        <v>9</v>
      </c>
      <c r="H36" s="495" t="s">
        <v>10</v>
      </c>
      <c r="I36" s="495" t="s">
        <v>11</v>
      </c>
      <c r="J36" s="496" t="s">
        <v>177</v>
      </c>
      <c r="K36" s="496" t="s">
        <v>13</v>
      </c>
      <c r="L36" s="496" t="s">
        <v>14</v>
      </c>
      <c r="M36" s="497" t="s">
        <v>302</v>
      </c>
      <c r="N36" s="498" t="s">
        <v>242</v>
      </c>
      <c r="O36" s="473" t="s">
        <v>15</v>
      </c>
      <c r="P36" s="476" t="s">
        <v>326</v>
      </c>
      <c r="Q36" s="520"/>
    </row>
    <row r="37" spans="1:18" ht="14.1" customHeight="1" x14ac:dyDescent="0.15">
      <c r="A37" s="533"/>
      <c r="B37" s="529"/>
      <c r="C37" s="524"/>
      <c r="D37" s="524"/>
      <c r="E37" s="524"/>
      <c r="F37" s="535"/>
      <c r="G37" s="499" t="s">
        <v>17</v>
      </c>
      <c r="H37" s="499" t="s">
        <v>17</v>
      </c>
      <c r="I37" s="499" t="s">
        <v>17</v>
      </c>
      <c r="J37" s="500" t="s">
        <v>178</v>
      </c>
      <c r="K37" s="500" t="s">
        <v>179</v>
      </c>
      <c r="L37" s="500" t="s">
        <v>180</v>
      </c>
      <c r="M37" s="501" t="s">
        <v>303</v>
      </c>
      <c r="N37" s="502" t="s">
        <v>19</v>
      </c>
      <c r="O37" s="480" t="s">
        <v>20</v>
      </c>
      <c r="P37" s="481" t="s">
        <v>208</v>
      </c>
      <c r="Q37" s="521"/>
    </row>
    <row r="38" spans="1:18" ht="20.100000000000001" hidden="1" customHeight="1" x14ac:dyDescent="0.15">
      <c r="A38" s="533"/>
      <c r="B38" s="504" t="s">
        <v>361</v>
      </c>
      <c r="C38" s="505" t="s">
        <v>362</v>
      </c>
      <c r="D38" s="505" t="s">
        <v>363</v>
      </c>
      <c r="E38" s="505" t="s">
        <v>364</v>
      </c>
      <c r="F38" s="507">
        <f>VLOOKUP($B38,'2021.12'!$B$80:$R$90,'2021.12'!F$6,0)</f>
        <v>3438</v>
      </c>
      <c r="G38" s="508">
        <f>VLOOKUP($B38,'2021.12'!$B$80:$R$90,'2021.12'!G$6,0)</f>
        <v>1771</v>
      </c>
      <c r="H38" s="508">
        <f>VLOOKUP($B38,'2021.12'!$B$80:$R$90,'2021.12'!H$6,0)</f>
        <v>118</v>
      </c>
      <c r="I38" s="508">
        <f>VLOOKUP($B38,'2021.12'!$B$80:$R$90,'2021.12'!I$6,0)</f>
        <v>94</v>
      </c>
      <c r="J38" s="509">
        <f>VLOOKUP($B38,'2021.12'!$B$80:$R$90,'2021.12'!J$6,0)</f>
        <v>3</v>
      </c>
      <c r="K38" s="509">
        <f>VLOOKUP($B38,'2021.12'!$B$80:$R$90,'2021.12'!K$6,0)</f>
        <v>4</v>
      </c>
      <c r="L38" s="510">
        <f>VLOOKUP($B38,'2021.12'!$B$80:$R$90,'2021.12'!L$6,0)</f>
        <v>1</v>
      </c>
      <c r="M38" s="511">
        <f>VLOOKUP($B38,'2021.12'!$B$80:$R$90,'2021.12'!M$6,0)</f>
        <v>3</v>
      </c>
      <c r="N38" s="512">
        <f>VLOOKUP($B38,'2021.12'!$B$80:$R$90,'2021.12'!N$6,0)</f>
        <v>106</v>
      </c>
      <c r="O38" s="513" t="str">
        <f>VLOOKUP($B38,'2021.12'!$B$80:$R$90,'2021.12'!O$6,0)</f>
        <v>A1A2</v>
      </c>
      <c r="P38" s="514">
        <f>VLOOKUP($B38,'2021.12'!$B$80:$R$90,'2021.12'!P$6,0)</f>
        <v>106</v>
      </c>
      <c r="Q38" s="515" t="s">
        <v>369</v>
      </c>
    </row>
    <row r="39" spans="1:18" ht="20.100000000000001" hidden="1" customHeight="1" x14ac:dyDescent="0.15">
      <c r="A39" s="533"/>
      <c r="B39" s="506" t="s">
        <v>365</v>
      </c>
      <c r="C39" s="505" t="s">
        <v>366</v>
      </c>
      <c r="D39" s="505" t="s">
        <v>367</v>
      </c>
      <c r="E39" s="505" t="s">
        <v>368</v>
      </c>
      <c r="F39" s="507">
        <f>VLOOKUP($B39,'2021.12'!$B$80:$R$90,'2021.12'!F$6,0)</f>
        <v>3019</v>
      </c>
      <c r="G39" s="508">
        <f>VLOOKUP($B39,'2021.12'!$B$80:$R$90,'2021.12'!G$6,0)</f>
        <v>1912</v>
      </c>
      <c r="H39" s="508">
        <f>VLOOKUP($B39,'2021.12'!$B$80:$R$90,'2021.12'!H$6,0)</f>
        <v>120</v>
      </c>
      <c r="I39" s="508">
        <f>VLOOKUP($B39,'2021.12'!$B$80:$R$90,'2021.12'!I$6,0)</f>
        <v>74</v>
      </c>
      <c r="J39" s="509">
        <f>VLOOKUP($B39,'2021.12'!$B$80:$R$90,'2021.12'!J$6,0)</f>
        <v>1</v>
      </c>
      <c r="K39" s="509">
        <f>VLOOKUP($B39,'2021.12'!$B$80:$R$90,'2021.12'!K$6,0)</f>
        <v>4</v>
      </c>
      <c r="L39" s="510">
        <f>VLOOKUP($B39,'2021.12'!$B$80:$R$90,'2021.12'!L$6,0)</f>
        <v>-3</v>
      </c>
      <c r="M39" s="511">
        <f>VLOOKUP($B39,'2021.12'!$B$80:$R$90,'2021.12'!M$6,0)</f>
        <v>-1</v>
      </c>
      <c r="N39" s="512">
        <f>VLOOKUP($B39,'2021.12'!$B$80:$R$90,'2021.12'!N$6,0)</f>
        <v>105</v>
      </c>
      <c r="O39" s="513" t="str">
        <f>VLOOKUP($B39,'2021.12'!$B$80:$R$90,'2021.12'!O$6,0)</f>
        <v>A2A2</v>
      </c>
      <c r="P39" s="514">
        <f>VLOOKUP($B39,'2021.12'!$B$80:$R$90,'2021.12'!P$6,0)</f>
        <v>105</v>
      </c>
      <c r="Q39" s="515" t="s">
        <v>370</v>
      </c>
    </row>
    <row r="40" spans="1:18" ht="20.100000000000001" customHeight="1" x14ac:dyDescent="0.15">
      <c r="A40" s="533"/>
      <c r="B40" s="423" t="s">
        <v>332</v>
      </c>
      <c r="C40" s="206" t="s">
        <v>181</v>
      </c>
      <c r="D40" s="205" t="s">
        <v>182</v>
      </c>
      <c r="E40" s="205" t="s">
        <v>183</v>
      </c>
      <c r="F40" s="80">
        <f>VLOOKUP($B40,'2021.12'!$B$82:$R$90,'2021.12'!F$6,0)</f>
        <v>3270</v>
      </c>
      <c r="G40" s="432">
        <f>VLOOKUP($B40,'2021.12'!$B$80:$R$90,'2021.12'!G$6,0)</f>
        <v>1432</v>
      </c>
      <c r="H40" s="432">
        <f>VLOOKUP($B40,'2021.12'!$B$80:$R$90,'2021.12'!H$6,0)</f>
        <v>90</v>
      </c>
      <c r="I40" s="432">
        <f>VLOOKUP($B40,'2021.12'!$B$80:$R$90,'2021.12'!I$6,0)</f>
        <v>57</v>
      </c>
      <c r="J40" s="397">
        <f>VLOOKUP($B40,'2021.12'!$B$80:$R$90,'2021.12'!J$6,0)</f>
        <v>6</v>
      </c>
      <c r="K40" s="397">
        <f>VLOOKUP($B40,'2021.12'!$B$80:$R$90,'2021.12'!K$6,0)</f>
        <v>4</v>
      </c>
      <c r="L40" s="397">
        <f>VLOOKUP($B40,'2021.12'!$B$80:$R$90,'2021.12'!L$6,0)</f>
        <v>6</v>
      </c>
      <c r="M40" s="417">
        <f>VLOOKUP($B40,'2021.12'!$B$80:$R$90,'2021.12'!M$6,0)</f>
        <v>3</v>
      </c>
      <c r="N40" s="399">
        <f>VLOOKUP($B40,'2021.12'!$B$80:$R$90,'2021.12'!N$6,0)</f>
        <v>105</v>
      </c>
      <c r="O40" s="129" t="str">
        <f>VLOOKUP($B40,'2021.12'!$B$80:$R$90,'2021.12'!O$6,0)</f>
        <v>A2A2</v>
      </c>
      <c r="P40" s="130">
        <f>VLOOKUP($B40,'2021.12'!$B$80:$R$90,'2021.12'!P$6,0)</f>
        <v>105</v>
      </c>
      <c r="Q40" s="15" t="s">
        <v>325</v>
      </c>
    </row>
    <row r="41" spans="1:18" ht="16.5" customHeight="1" x14ac:dyDescent="0.15">
      <c r="A41" s="87"/>
      <c r="B41" s="28"/>
      <c r="C41" s="28"/>
      <c r="D41" s="28"/>
      <c r="E41" s="28"/>
      <c r="F41" s="29"/>
      <c r="G41" s="29"/>
      <c r="H41" s="29"/>
      <c r="I41" s="29"/>
      <c r="J41" s="31"/>
      <c r="K41" s="31"/>
      <c r="L41" s="31"/>
      <c r="M41" s="31"/>
      <c r="N41" s="31"/>
      <c r="O41" s="31"/>
      <c r="P41" s="31"/>
    </row>
    <row r="42" spans="1:18" ht="13.5" customHeight="1" x14ac:dyDescent="0.15">
      <c r="A42" s="28" t="s">
        <v>304</v>
      </c>
      <c r="B42" s="28"/>
      <c r="C42" s="28"/>
      <c r="D42" s="28"/>
      <c r="E42" s="28"/>
      <c r="F42" s="29"/>
      <c r="G42" s="28" t="s">
        <v>305</v>
      </c>
      <c r="H42" s="28"/>
      <c r="I42" s="29"/>
      <c r="J42" s="31"/>
      <c r="K42" s="31"/>
      <c r="L42" s="31"/>
      <c r="M42" s="31"/>
      <c r="N42" s="28" t="s">
        <v>306</v>
      </c>
      <c r="O42" s="31"/>
      <c r="P42" s="28"/>
    </row>
    <row r="43" spans="1:18" x14ac:dyDescent="0.15">
      <c r="A43" s="87"/>
      <c r="B43" s="28"/>
      <c r="C43" s="28"/>
      <c r="D43" s="28"/>
      <c r="E43" s="28"/>
      <c r="F43" s="29"/>
      <c r="G43" s="29"/>
      <c r="H43" s="29"/>
      <c r="I43" s="29"/>
      <c r="J43" s="31"/>
      <c r="K43" s="31"/>
      <c r="L43" s="31"/>
      <c r="M43" s="31"/>
      <c r="N43" s="31"/>
      <c r="O43" s="31"/>
      <c r="P43" s="31"/>
    </row>
    <row r="44" spans="1:18" ht="12.75" customHeight="1" x14ac:dyDescent="0.15">
      <c r="A44" s="87"/>
      <c r="B44" s="28"/>
      <c r="C44" s="28"/>
      <c r="D44" s="28"/>
      <c r="E44" s="28"/>
      <c r="F44" s="29"/>
      <c r="G44" s="29"/>
      <c r="H44" s="29"/>
      <c r="I44" s="29"/>
      <c r="J44" s="31"/>
      <c r="K44" s="31"/>
      <c r="L44" s="31"/>
      <c r="M44" s="31"/>
      <c r="N44" s="31"/>
      <c r="O44" s="31"/>
      <c r="P44" s="31"/>
    </row>
  </sheetData>
  <mergeCells count="24">
    <mergeCell ref="F36:F37"/>
    <mergeCell ref="G7:M7"/>
    <mergeCell ref="G35:M35"/>
    <mergeCell ref="Q25:Q27"/>
    <mergeCell ref="F26:F27"/>
    <mergeCell ref="Q35:Q37"/>
    <mergeCell ref="Q7:Q9"/>
    <mergeCell ref="F8:F9"/>
    <mergeCell ref="G25:L25"/>
    <mergeCell ref="A35:A40"/>
    <mergeCell ref="B35:B37"/>
    <mergeCell ref="C35:C37"/>
    <mergeCell ref="D35:D37"/>
    <mergeCell ref="E35:E37"/>
    <mergeCell ref="A25:A33"/>
    <mergeCell ref="B25:B27"/>
    <mergeCell ref="C25:C27"/>
    <mergeCell ref="D25:D27"/>
    <mergeCell ref="E25:E27"/>
    <mergeCell ref="A7:A23"/>
    <mergeCell ref="B7:B9"/>
    <mergeCell ref="C7:C9"/>
    <mergeCell ref="D7:D9"/>
    <mergeCell ref="E7:E9"/>
  </mergeCells>
  <phoneticPr fontId="2" type="noConversion"/>
  <printOptions horizontalCentered="1"/>
  <pageMargins left="0.11811023622047245" right="0.11811023622047245" top="0.59055118110236227" bottom="0.19685039370078741" header="0.11811023622047245" footer="0.11811023622047245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S94"/>
  <sheetViews>
    <sheetView topLeftCell="A47" zoomScaleNormal="100" workbookViewId="0">
      <selection activeCell="R54" sqref="R54:R56"/>
    </sheetView>
  </sheetViews>
  <sheetFormatPr defaultRowHeight="13.5" x14ac:dyDescent="0.15"/>
  <cols>
    <col min="1" max="1" width="2.21875" customWidth="1"/>
    <col min="2" max="2" width="8.77734375" customWidth="1"/>
    <col min="3" max="3" width="10" customWidth="1"/>
    <col min="4" max="4" width="8.5546875" customWidth="1"/>
    <col min="5" max="5" width="7.5546875" customWidth="1"/>
    <col min="6" max="6" width="9.33203125" style="1" bestFit="1" customWidth="1"/>
    <col min="7" max="7" width="6" style="1" bestFit="1" customWidth="1"/>
    <col min="8" max="9" width="5.33203125" style="1" bestFit="1" customWidth="1"/>
    <col min="10" max="10" width="6" style="2" bestFit="1" customWidth="1"/>
    <col min="11" max="11" width="6.6640625" style="2" bestFit="1" customWidth="1"/>
    <col min="12" max="14" width="6" style="2" customWidth="1"/>
    <col min="15" max="15" width="4.6640625" style="2" customWidth="1"/>
    <col min="16" max="17" width="6" style="2" customWidth="1"/>
    <col min="18" max="18" width="20.21875" customWidth="1"/>
    <col min="19" max="19" width="14" customWidth="1"/>
  </cols>
  <sheetData>
    <row r="4" spans="1:18" hidden="1" x14ac:dyDescent="0.15"/>
    <row r="5" spans="1:18" x14ac:dyDescent="0.15">
      <c r="A5" t="s">
        <v>0</v>
      </c>
      <c r="R5" t="s">
        <v>335</v>
      </c>
    </row>
    <row r="6" spans="1:18" ht="7.5" customHeight="1" thickBot="1" x14ac:dyDescent="0.2">
      <c r="F6" s="459">
        <v>5</v>
      </c>
      <c r="G6" s="459">
        <v>6</v>
      </c>
      <c r="H6" s="459">
        <v>7</v>
      </c>
      <c r="I6" s="459">
        <v>8</v>
      </c>
      <c r="J6" s="459">
        <v>9</v>
      </c>
      <c r="K6" s="459">
        <v>10</v>
      </c>
      <c r="L6" s="459">
        <v>11</v>
      </c>
      <c r="M6" s="459">
        <v>12</v>
      </c>
      <c r="N6" s="459">
        <v>13</v>
      </c>
      <c r="O6" s="459">
        <v>14</v>
      </c>
      <c r="P6" s="459">
        <v>15</v>
      </c>
    </row>
    <row r="7" spans="1:18" ht="14.25" customHeight="1" thickTop="1" x14ac:dyDescent="0.15">
      <c r="A7" s="516" t="s">
        <v>212</v>
      </c>
      <c r="B7" s="582" t="s">
        <v>1</v>
      </c>
      <c r="C7" s="582" t="s">
        <v>2</v>
      </c>
      <c r="D7" s="582" t="s">
        <v>3</v>
      </c>
      <c r="E7" s="582" t="s">
        <v>4</v>
      </c>
      <c r="F7" s="125" t="s">
        <v>5</v>
      </c>
      <c r="G7" s="573" t="s">
        <v>6</v>
      </c>
      <c r="H7" s="574"/>
      <c r="I7" s="574"/>
      <c r="J7" s="574"/>
      <c r="K7" s="574"/>
      <c r="L7" s="574"/>
      <c r="M7" s="575"/>
      <c r="N7" s="127" t="s">
        <v>225</v>
      </c>
      <c r="O7" s="125" t="s">
        <v>206</v>
      </c>
      <c r="P7" s="126" t="s">
        <v>207</v>
      </c>
      <c r="Q7" s="558" t="s">
        <v>16</v>
      </c>
      <c r="R7" s="562" t="s">
        <v>7</v>
      </c>
    </row>
    <row r="8" spans="1:18" ht="23.25" customHeight="1" x14ac:dyDescent="0.15">
      <c r="A8" s="517"/>
      <c r="B8" s="583"/>
      <c r="C8" s="583"/>
      <c r="D8" s="583"/>
      <c r="E8" s="583"/>
      <c r="F8" s="564" t="s">
        <v>8</v>
      </c>
      <c r="G8" s="4" t="s">
        <v>9</v>
      </c>
      <c r="H8" s="5" t="s">
        <v>10</v>
      </c>
      <c r="I8" s="5" t="s">
        <v>11</v>
      </c>
      <c r="J8" s="6" t="s">
        <v>12</v>
      </c>
      <c r="K8" s="122" t="s">
        <v>13</v>
      </c>
      <c r="L8" s="122" t="s">
        <v>14</v>
      </c>
      <c r="M8" s="6" t="s">
        <v>298</v>
      </c>
      <c r="N8" s="140" t="s">
        <v>242</v>
      </c>
      <c r="O8" s="6" t="s">
        <v>15</v>
      </c>
      <c r="P8" s="123" t="s">
        <v>204</v>
      </c>
      <c r="Q8" s="559"/>
      <c r="R8" s="554"/>
    </row>
    <row r="9" spans="1:18" x14ac:dyDescent="0.15">
      <c r="A9" s="517"/>
      <c r="B9" s="584"/>
      <c r="C9" s="584"/>
      <c r="D9" s="584"/>
      <c r="E9" s="584"/>
      <c r="F9" s="565"/>
      <c r="G9" s="8" t="s">
        <v>230</v>
      </c>
      <c r="H9" s="8" t="s">
        <v>17</v>
      </c>
      <c r="I9" s="8" t="s">
        <v>17</v>
      </c>
      <c r="J9" s="9" t="s">
        <v>178</v>
      </c>
      <c r="K9" s="9" t="s">
        <v>18</v>
      </c>
      <c r="L9" s="9" t="s">
        <v>112</v>
      </c>
      <c r="M9" s="9" t="s">
        <v>299</v>
      </c>
      <c r="N9" s="10" t="s">
        <v>19</v>
      </c>
      <c r="O9" s="11" t="s">
        <v>20</v>
      </c>
      <c r="P9" s="124" t="s">
        <v>205</v>
      </c>
      <c r="Q9" s="124" t="s">
        <v>21</v>
      </c>
      <c r="R9" s="563"/>
    </row>
    <row r="10" spans="1:18" x14ac:dyDescent="0.15">
      <c r="A10" s="517"/>
      <c r="B10" s="88" t="s">
        <v>336</v>
      </c>
      <c r="C10" s="209" t="s">
        <v>337</v>
      </c>
      <c r="D10" s="210" t="s">
        <v>345</v>
      </c>
      <c r="E10" s="210" t="s">
        <v>346</v>
      </c>
      <c r="F10" s="17">
        <f>[1]총괄표!F10</f>
        <v>2774.4764058000001</v>
      </c>
      <c r="G10" s="211">
        <f>[1]총괄표!G10</f>
        <v>783.08749999999998</v>
      </c>
      <c r="H10" s="211">
        <f>[1]총괄표!H10</f>
        <v>28.135000000000002</v>
      </c>
      <c r="I10" s="211">
        <f>[1]총괄표!I10</f>
        <v>38.4925</v>
      </c>
      <c r="J10" s="212">
        <f>[1]총괄표!J10</f>
        <v>1.022</v>
      </c>
      <c r="K10" s="212">
        <f>[1]총괄표!K10</f>
        <v>0.77193810169999999</v>
      </c>
      <c r="L10" s="212">
        <f>[1]총괄표!L10</f>
        <v>2.0809683006999999</v>
      </c>
      <c r="M10" s="212">
        <f>[1]총괄표!M10</f>
        <v>0.7014136916</v>
      </c>
      <c r="N10" s="213">
        <f>[1]총괄표!N10</f>
        <v>-1.8120000000000001E-2</v>
      </c>
      <c r="O10" s="94" t="str">
        <f>[1]총괄표!O10</f>
        <v>A1A1</v>
      </c>
      <c r="P10" s="151">
        <f>[1]총괄표!P10</f>
        <v>147.03280624999999</v>
      </c>
      <c r="Q10" s="214" t="str">
        <f>[1]총괄표!Q10</f>
        <v>-</v>
      </c>
      <c r="R10" s="215" t="s">
        <v>342</v>
      </c>
    </row>
    <row r="11" spans="1:18" x14ac:dyDescent="0.15">
      <c r="A11" s="517"/>
      <c r="B11" s="88" t="s">
        <v>338</v>
      </c>
      <c r="C11" s="209" t="s">
        <v>339</v>
      </c>
      <c r="D11" s="210" t="s">
        <v>345</v>
      </c>
      <c r="E11" s="210" t="s">
        <v>346</v>
      </c>
      <c r="F11" s="17">
        <f>[1]총괄표!F11</f>
        <v>2815.3508200000001</v>
      </c>
      <c r="G11" s="211">
        <f>[1]총괄표!G11</f>
        <v>578.46249999999998</v>
      </c>
      <c r="H11" s="211">
        <f>[1]총괄표!H11</f>
        <v>38.702500000000001</v>
      </c>
      <c r="I11" s="211">
        <f>[1]총괄표!I11</f>
        <v>32.127499999999998</v>
      </c>
      <c r="J11" s="212">
        <f>[1]총괄표!J11</f>
        <v>1.1970000000000001</v>
      </c>
      <c r="K11" s="212">
        <f>[1]총괄표!K11</f>
        <v>0.98518533330000002</v>
      </c>
      <c r="L11" s="212">
        <f>[1]총괄표!L11</f>
        <v>0.9930836905</v>
      </c>
      <c r="M11" s="212">
        <f>[1]총괄표!M11</f>
        <v>0.82308548140000004</v>
      </c>
      <c r="N11" s="213">
        <f>[1]총괄표!N11</f>
        <v>0.112205</v>
      </c>
      <c r="O11" s="94" t="str">
        <f>[1]총괄표!O11</f>
        <v>A1A1</v>
      </c>
      <c r="P11" s="151">
        <f>[1]총괄표!P11</f>
        <v>221.60194375</v>
      </c>
      <c r="Q11" s="214" t="str">
        <f>[1]총괄표!Q11</f>
        <v>-</v>
      </c>
      <c r="R11" s="215" t="s">
        <v>343</v>
      </c>
    </row>
    <row r="12" spans="1:18" x14ac:dyDescent="0.15">
      <c r="A12" s="517"/>
      <c r="B12" s="88" t="s">
        <v>340</v>
      </c>
      <c r="C12" s="209" t="s">
        <v>341</v>
      </c>
      <c r="D12" s="210" t="s">
        <v>347</v>
      </c>
      <c r="E12" s="210" t="s">
        <v>49</v>
      </c>
      <c r="F12" s="17">
        <f>[1]총괄표!F12</f>
        <v>2163.3512910999998</v>
      </c>
      <c r="G12" s="211">
        <f>[1]총괄표!G12</f>
        <v>-209.10249999999999</v>
      </c>
      <c r="H12" s="211">
        <f>[1]총괄표!H12</f>
        <v>0.67</v>
      </c>
      <c r="I12" s="211">
        <f>[1]총괄표!I12</f>
        <v>5.2275</v>
      </c>
      <c r="J12" s="212">
        <f>[1]총괄표!J12</f>
        <v>0.83199999999999996</v>
      </c>
      <c r="K12" s="212">
        <f>[1]총괄표!K12</f>
        <v>1.6835401588000001</v>
      </c>
      <c r="L12" s="212">
        <f>[1]총괄표!L12</f>
        <v>1.8092676058999999</v>
      </c>
      <c r="M12" s="212">
        <f>[1]총괄표!M12</f>
        <v>-0.17462319500000001</v>
      </c>
      <c r="N12" s="213">
        <f>[1]총괄표!N12</f>
        <v>-0.24316499999999999</v>
      </c>
      <c r="O12" s="94" t="str">
        <f>[1]총괄표!O12</f>
        <v>-</v>
      </c>
      <c r="P12" s="151">
        <f>[1]총괄표!P12</f>
        <v>-148.77177879999999</v>
      </c>
      <c r="Q12" s="214" t="str">
        <f>[1]총괄표!Q12</f>
        <v>-</v>
      </c>
      <c r="R12" s="215" t="s">
        <v>344</v>
      </c>
    </row>
    <row r="13" spans="1:18" x14ac:dyDescent="0.15">
      <c r="A13" s="517"/>
      <c r="B13" s="88" t="s">
        <v>276</v>
      </c>
      <c r="C13" s="209" t="s">
        <v>277</v>
      </c>
      <c r="D13" s="210" t="s">
        <v>28</v>
      </c>
      <c r="E13" s="210" t="s">
        <v>29</v>
      </c>
      <c r="F13" s="17">
        <f>[1]총괄표!F13</f>
        <v>2752.5844559000002</v>
      </c>
      <c r="G13" s="211">
        <f>[1]총괄표!G13</f>
        <v>831.23749999999995</v>
      </c>
      <c r="H13" s="211">
        <f>[1]총괄표!H13</f>
        <v>27.892499999999998</v>
      </c>
      <c r="I13" s="211">
        <f>[1]총괄표!I13</f>
        <v>22.895</v>
      </c>
      <c r="J13" s="212">
        <f>[1]총괄표!J13</f>
        <v>1.978</v>
      </c>
      <c r="K13" s="212">
        <f>[1]총괄표!K13</f>
        <v>2.2460281602999999</v>
      </c>
      <c r="L13" s="212">
        <f>[1]총괄표!L13</f>
        <v>-3.5404860000000003E-2</v>
      </c>
      <c r="M13" s="212">
        <f>[1]총괄표!M13</f>
        <v>2.0519705578999998</v>
      </c>
      <c r="N13" s="213">
        <f>[1]총괄표!N13</f>
        <v>3.3814999999999998E-2</v>
      </c>
      <c r="O13" s="98" t="str">
        <f>[1]총괄표!O13</f>
        <v>A2A2</v>
      </c>
      <c r="P13" s="151">
        <f>[1]총괄표!P13</f>
        <v>124.37233125</v>
      </c>
      <c r="Q13" s="214">
        <f>[1]총괄표!Q13</f>
        <v>10</v>
      </c>
      <c r="R13" s="215" t="s">
        <v>243</v>
      </c>
    </row>
    <row r="14" spans="1:18" ht="14.25" thickBot="1" x14ac:dyDescent="0.2">
      <c r="A14" s="517"/>
      <c r="B14" s="88" t="s">
        <v>278</v>
      </c>
      <c r="C14" s="209" t="s">
        <v>279</v>
      </c>
      <c r="D14" s="210" t="s">
        <v>142</v>
      </c>
      <c r="E14" s="210" t="s">
        <v>32</v>
      </c>
      <c r="F14" s="17">
        <f>[1]총괄표!F14</f>
        <v>2795.2490797999999</v>
      </c>
      <c r="G14" s="211">
        <f>[1]총괄표!G14</f>
        <v>835.51750000000004</v>
      </c>
      <c r="H14" s="211">
        <f>[1]총괄표!H14</f>
        <v>32.96</v>
      </c>
      <c r="I14" s="211">
        <f>[1]총괄표!I14</f>
        <v>34.1</v>
      </c>
      <c r="J14" s="212">
        <f>[1]총괄표!J14</f>
        <v>1.3160000000000001</v>
      </c>
      <c r="K14" s="212">
        <f>[1]총괄표!K14</f>
        <v>1.2023667686999999</v>
      </c>
      <c r="L14" s="212">
        <f>[1]총괄표!L14</f>
        <v>-4.6902746000000002E-2</v>
      </c>
      <c r="M14" s="212">
        <f>[1]총괄표!M14</f>
        <v>0.45807011209999998</v>
      </c>
      <c r="N14" s="213">
        <f>[1]총괄표!N14</f>
        <v>-0.15409</v>
      </c>
      <c r="O14" s="94" t="str">
        <f>[1]총괄표!O14</f>
        <v>A1A2</v>
      </c>
      <c r="P14" s="151">
        <f>[1]총괄표!P14</f>
        <v>182.15022625</v>
      </c>
      <c r="Q14" s="214">
        <f>[1]총괄표!Q14</f>
        <v>10</v>
      </c>
      <c r="R14" s="215" t="s">
        <v>243</v>
      </c>
    </row>
    <row r="15" spans="1:18" ht="14.25" thickTop="1" x14ac:dyDescent="0.15">
      <c r="A15" s="517"/>
      <c r="B15" s="216" t="s">
        <v>280</v>
      </c>
      <c r="C15" s="217" t="s">
        <v>281</v>
      </c>
      <c r="D15" s="218" t="s">
        <v>146</v>
      </c>
      <c r="E15" s="218" t="s">
        <v>282</v>
      </c>
      <c r="F15" s="141">
        <f>[1]총괄표!F15</f>
        <v>2324.425933</v>
      </c>
      <c r="G15" s="142">
        <f>[1]총괄표!G15</f>
        <v>1006.5525</v>
      </c>
      <c r="H15" s="142">
        <f>[1]총괄표!H15</f>
        <v>17.1525</v>
      </c>
      <c r="I15" s="142">
        <f>[1]총괄표!I15</f>
        <v>33.86</v>
      </c>
      <c r="J15" s="143">
        <f>[1]총괄표!J15</f>
        <v>0.28100000000000003</v>
      </c>
      <c r="K15" s="143">
        <f>[1]총괄표!K15</f>
        <v>-0.49711699599999998</v>
      </c>
      <c r="L15" s="143">
        <f>[1]총괄표!L15</f>
        <v>-0.25385977999999998</v>
      </c>
      <c r="M15" s="143">
        <f>[1]총괄표!M15</f>
        <v>0.78658394450000002</v>
      </c>
      <c r="N15" s="144">
        <f>[1]총괄표!N15</f>
        <v>0.190855</v>
      </c>
      <c r="O15" s="145" t="str">
        <f>[1]총괄표!O15</f>
        <v>A2A2</v>
      </c>
      <c r="P15" s="146">
        <f>[1]총괄표!P15</f>
        <v>54.133553749999997</v>
      </c>
      <c r="Q15" s="147" t="str">
        <f>[1]총괄표!Q15</f>
        <v>-</v>
      </c>
      <c r="R15" s="180" t="s">
        <v>283</v>
      </c>
    </row>
    <row r="16" spans="1:18" x14ac:dyDescent="0.15">
      <c r="A16" s="517"/>
      <c r="B16" s="167" t="s">
        <v>284</v>
      </c>
      <c r="C16" s="137" t="s">
        <v>285</v>
      </c>
      <c r="D16" s="165" t="s">
        <v>286</v>
      </c>
      <c r="E16" s="165" t="s">
        <v>29</v>
      </c>
      <c r="F16" s="141">
        <f>[1]총괄표!F16</f>
        <v>2604.6111337000002</v>
      </c>
      <c r="G16" s="142">
        <f>[1]총괄표!G16</f>
        <v>856.64250000000004</v>
      </c>
      <c r="H16" s="142">
        <f>[1]총괄표!H16</f>
        <v>16.0275</v>
      </c>
      <c r="I16" s="142">
        <f>[1]총괄표!I16</f>
        <v>15.952500000000001</v>
      </c>
      <c r="J16" s="143">
        <f>[1]총괄표!J16</f>
        <v>1.748</v>
      </c>
      <c r="K16" s="143">
        <f>[1]총괄표!K16</f>
        <v>1.5758761992000001</v>
      </c>
      <c r="L16" s="143">
        <f>[1]총괄표!L16</f>
        <v>1.8583103301999999</v>
      </c>
      <c r="M16" s="143">
        <f>[1]총괄표!M16</f>
        <v>1.2367695666</v>
      </c>
      <c r="N16" s="144">
        <f>[1]총괄표!N16</f>
        <v>-0.60711999999999999</v>
      </c>
      <c r="O16" s="145" t="str">
        <f>[1]총괄표!O16</f>
        <v>A2A2</v>
      </c>
      <c r="P16" s="146">
        <f>[1]총괄표!P16</f>
        <v>16.670313749999998</v>
      </c>
      <c r="Q16" s="147" t="str">
        <f>[1]총괄표!Q16</f>
        <v>-</v>
      </c>
      <c r="R16" s="180" t="s">
        <v>287</v>
      </c>
    </row>
    <row r="17" spans="1:18" ht="14.25" thickBot="1" x14ac:dyDescent="0.2">
      <c r="A17" s="517"/>
      <c r="B17" s="219" t="s">
        <v>235</v>
      </c>
      <c r="C17" s="220" t="s">
        <v>236</v>
      </c>
      <c r="D17" s="221" t="s">
        <v>237</v>
      </c>
      <c r="E17" s="221" t="s">
        <v>29</v>
      </c>
      <c r="F17" s="141">
        <f>[1]총괄표!F17</f>
        <v>2564.9250895999999</v>
      </c>
      <c r="G17" s="142">
        <f>[1]총괄표!G17</f>
        <v>998.36500000000001</v>
      </c>
      <c r="H17" s="142">
        <f>[1]총괄표!H17</f>
        <v>21.322500000000002</v>
      </c>
      <c r="I17" s="142">
        <f>[1]총괄표!I17</f>
        <v>27.09</v>
      </c>
      <c r="J17" s="143">
        <f>[1]총괄표!J17</f>
        <v>0.85</v>
      </c>
      <c r="K17" s="143">
        <f>[1]총괄표!K17</f>
        <v>1.619158315</v>
      </c>
      <c r="L17" s="143">
        <f>[1]총괄표!L17</f>
        <v>0.44629356580000001</v>
      </c>
      <c r="M17" s="143">
        <f>[1]총괄표!M17</f>
        <v>-0.22329191100000001</v>
      </c>
      <c r="N17" s="144">
        <f>[1]총괄표!N17</f>
        <v>-9.6384999999999998E-2</v>
      </c>
      <c r="O17" s="145" t="str">
        <f>[1]총괄표!O17</f>
        <v>A2A2</v>
      </c>
      <c r="P17" s="146">
        <f>[1]총괄표!P17</f>
        <v>79.1999225</v>
      </c>
      <c r="Q17" s="147">
        <f>[1]총괄표!Q17</f>
        <v>5</v>
      </c>
      <c r="R17" s="180" t="s">
        <v>253</v>
      </c>
    </row>
    <row r="18" spans="1:18" ht="14.25" thickTop="1" x14ac:dyDescent="0.15">
      <c r="A18" s="517"/>
      <c r="B18" s="12" t="s">
        <v>227</v>
      </c>
      <c r="C18" s="206" t="s">
        <v>228</v>
      </c>
      <c r="D18" s="205" t="s">
        <v>28</v>
      </c>
      <c r="E18" s="205" t="s">
        <v>36</v>
      </c>
      <c r="F18" s="50">
        <f>[1]총괄표!F18</f>
        <v>2823.1707726999998</v>
      </c>
      <c r="G18" s="93">
        <f>[1]총괄표!G18</f>
        <v>599.79499999999996</v>
      </c>
      <c r="H18" s="93">
        <f>[1]총괄표!H18</f>
        <v>40.237499999999997</v>
      </c>
      <c r="I18" s="93">
        <f>[1]총괄표!I18</f>
        <v>23.7575</v>
      </c>
      <c r="J18" s="51">
        <f>[1]총괄표!J18</f>
        <v>1.8129999999999999</v>
      </c>
      <c r="K18" s="51">
        <f>[1]총괄표!K18</f>
        <v>1.7508263315000001</v>
      </c>
      <c r="L18" s="51">
        <f>[1]총괄표!L18</f>
        <v>0.5559875822</v>
      </c>
      <c r="M18" s="51">
        <f>[1]총괄표!M18</f>
        <v>4.2298955946000003</v>
      </c>
      <c r="N18" s="222">
        <f>[1]총괄표!N18</f>
        <v>0.446575</v>
      </c>
      <c r="O18" s="94" t="str">
        <f>[1]총괄표!O18</f>
        <v>A1A1</v>
      </c>
      <c r="P18" s="106">
        <f>[1]총괄표!P18</f>
        <v>223.1821425</v>
      </c>
      <c r="Q18" s="91">
        <f>[1]총괄표!Q18</f>
        <v>15</v>
      </c>
      <c r="R18" s="15" t="s">
        <v>150</v>
      </c>
    </row>
    <row r="19" spans="1:18" x14ac:dyDescent="0.15">
      <c r="A19" s="517"/>
      <c r="B19" s="12" t="s">
        <v>247</v>
      </c>
      <c r="C19" s="206" t="s">
        <v>249</v>
      </c>
      <c r="D19" s="205" t="s">
        <v>149</v>
      </c>
      <c r="E19" s="205" t="s">
        <v>36</v>
      </c>
      <c r="F19" s="50">
        <f>[1]총괄표!F19</f>
        <v>2888.2451338000001</v>
      </c>
      <c r="G19" s="93">
        <f>[1]총괄표!G19</f>
        <v>375.185</v>
      </c>
      <c r="H19" s="93">
        <f>[1]총괄표!H19</f>
        <v>58.957500000000003</v>
      </c>
      <c r="I19" s="93">
        <f>[1]총괄표!I19</f>
        <v>23.63</v>
      </c>
      <c r="J19" s="51">
        <f>[1]총괄표!J19</f>
        <v>0.95</v>
      </c>
      <c r="K19" s="51">
        <f>[1]총괄표!K19</f>
        <v>0.63025664599999998</v>
      </c>
      <c r="L19" s="51">
        <f>[1]총괄표!L19</f>
        <v>0.96607478849999995</v>
      </c>
      <c r="M19" s="51">
        <f>[1]총괄표!M19</f>
        <v>0.518906007</v>
      </c>
      <c r="N19" s="222">
        <f>[1]총괄표!N19</f>
        <v>0.241975</v>
      </c>
      <c r="O19" s="94" t="str">
        <f>[1]총괄표!O19</f>
        <v>A1A2</v>
      </c>
      <c r="P19" s="106">
        <f>[1]총괄표!P19</f>
        <v>373.73900250000003</v>
      </c>
      <c r="Q19" s="91">
        <f>[1]총괄표!Q19</f>
        <v>10</v>
      </c>
      <c r="R19" s="15" t="s">
        <v>254</v>
      </c>
    </row>
    <row r="20" spans="1:18" x14ac:dyDescent="0.15">
      <c r="A20" s="517"/>
      <c r="B20" s="12" t="s">
        <v>226</v>
      </c>
      <c r="C20" s="206" t="s">
        <v>229</v>
      </c>
      <c r="D20" s="205" t="s">
        <v>28</v>
      </c>
      <c r="E20" s="205" t="s">
        <v>29</v>
      </c>
      <c r="F20" s="50">
        <f>[1]총괄표!F20</f>
        <v>2744.1882885999999</v>
      </c>
      <c r="G20" s="93">
        <f>[1]총괄표!G20</f>
        <v>932.23500000000001</v>
      </c>
      <c r="H20" s="93">
        <f>[1]총괄표!H20</f>
        <v>35.487499999999997</v>
      </c>
      <c r="I20" s="93">
        <f>[1]총괄표!I20</f>
        <v>21.372499999999999</v>
      </c>
      <c r="J20" s="51">
        <f>[1]총괄표!J20</f>
        <v>1.643</v>
      </c>
      <c r="K20" s="51">
        <f>[1]총괄표!K20</f>
        <v>1.7979204188</v>
      </c>
      <c r="L20" s="51">
        <f>[1]총괄표!L20</f>
        <v>0.2323030864</v>
      </c>
      <c r="M20" s="51">
        <f>[1]총괄표!M20</f>
        <v>2.6968310436</v>
      </c>
      <c r="N20" s="222">
        <f>[1]총괄표!N20</f>
        <v>0.17782999999999999</v>
      </c>
      <c r="O20" s="98" t="str">
        <f>[1]총괄표!O20</f>
        <v>A2A2</v>
      </c>
      <c r="P20" s="106">
        <f>[1]총괄표!P20</f>
        <v>187.54195250000001</v>
      </c>
      <c r="Q20" s="91">
        <f>[1]총괄표!Q20</f>
        <v>10</v>
      </c>
      <c r="R20" s="15" t="s">
        <v>243</v>
      </c>
    </row>
    <row r="21" spans="1:18" x14ac:dyDescent="0.15">
      <c r="A21" s="517"/>
      <c r="B21" s="12" t="s">
        <v>246</v>
      </c>
      <c r="C21" s="206" t="s">
        <v>248</v>
      </c>
      <c r="D21" s="205" t="s">
        <v>24</v>
      </c>
      <c r="E21" s="205" t="s">
        <v>29</v>
      </c>
      <c r="F21" s="50">
        <f>[1]총괄표!F21</f>
        <v>2727.5216169999999</v>
      </c>
      <c r="G21" s="93">
        <f>[1]총괄표!G21</f>
        <v>392.67750000000001</v>
      </c>
      <c r="H21" s="93">
        <f>[1]총괄표!H21</f>
        <v>35.752499999999998</v>
      </c>
      <c r="I21" s="93">
        <f>[1]총괄표!I21</f>
        <v>25.98</v>
      </c>
      <c r="J21" s="51">
        <f>[1]총괄표!J21</f>
        <v>0.97099999999999997</v>
      </c>
      <c r="K21" s="51">
        <f>[1]총괄표!K21</f>
        <v>0.80523725280000003</v>
      </c>
      <c r="L21" s="51">
        <f>[1]총괄표!L21</f>
        <v>2.2357759767999998</v>
      </c>
      <c r="M21" s="51">
        <f>[1]총괄표!M21</f>
        <v>2.0154690209999999</v>
      </c>
      <c r="N21" s="222">
        <f>[1]총괄표!N21</f>
        <v>1.866E-2</v>
      </c>
      <c r="O21" s="94" t="str">
        <f>[1]총괄표!O21</f>
        <v>A1A1</v>
      </c>
      <c r="P21" s="106">
        <f>[1]총괄표!P21</f>
        <v>184.54804125000001</v>
      </c>
      <c r="Q21" s="91">
        <f>[1]총괄표!Q21</f>
        <v>10</v>
      </c>
      <c r="R21" s="15" t="s">
        <v>218</v>
      </c>
    </row>
    <row r="22" spans="1:18" ht="14.25" thickBot="1" x14ac:dyDescent="0.2">
      <c r="A22" s="517"/>
      <c r="B22" s="12" t="s">
        <v>201</v>
      </c>
      <c r="C22" s="206" t="s">
        <v>203</v>
      </c>
      <c r="D22" s="205" t="s">
        <v>24</v>
      </c>
      <c r="E22" s="205" t="s">
        <v>36</v>
      </c>
      <c r="F22" s="50">
        <f>[1]총괄표!F22</f>
        <v>2794.0460026999999</v>
      </c>
      <c r="G22" s="93">
        <f>[1]총괄표!G22</f>
        <v>1225.1275000000001</v>
      </c>
      <c r="H22" s="93">
        <f>[1]총괄표!H22</f>
        <v>33.255000000000003</v>
      </c>
      <c r="I22" s="93">
        <f>[1]총괄표!I22</f>
        <v>38.287500000000001</v>
      </c>
      <c r="J22" s="51">
        <f>[1]총괄표!J22</f>
        <v>1.367</v>
      </c>
      <c r="K22" s="51">
        <f>[1]총괄표!K22</f>
        <v>0.2307494916</v>
      </c>
      <c r="L22" s="51">
        <f>[1]총괄표!L22</f>
        <v>2.4089828421999999</v>
      </c>
      <c r="M22" s="51">
        <f>[1]총괄표!M22</f>
        <v>0.21472653259999999</v>
      </c>
      <c r="N22" s="222">
        <f>[1]총괄표!N22</f>
        <v>0.50329000000000002</v>
      </c>
      <c r="O22" s="94" t="str">
        <f>[1]총괄표!O22</f>
        <v>A1A2</v>
      </c>
      <c r="P22" s="106">
        <f>[1]총괄표!P22</f>
        <v>198.79891624999999</v>
      </c>
      <c r="Q22" s="91">
        <f>[1]총괄표!Q22</f>
        <v>10</v>
      </c>
      <c r="R22" s="15" t="s">
        <v>255</v>
      </c>
    </row>
    <row r="23" spans="1:18" ht="15" thickTop="1" thickBot="1" x14ac:dyDescent="0.2">
      <c r="A23" s="517"/>
      <c r="B23" s="223" t="s">
        <v>200</v>
      </c>
      <c r="C23" s="224" t="s">
        <v>202</v>
      </c>
      <c r="D23" s="225" t="s">
        <v>28</v>
      </c>
      <c r="E23" s="225" t="s">
        <v>36</v>
      </c>
      <c r="F23" s="141">
        <f>[1]총괄표!F23</f>
        <v>3208.1984994999998</v>
      </c>
      <c r="G23" s="142">
        <f>[1]총괄표!G23</f>
        <v>793.09249999999997</v>
      </c>
      <c r="H23" s="142">
        <f>[1]총괄표!H23</f>
        <v>68.245000000000005</v>
      </c>
      <c r="I23" s="142">
        <f>[1]총괄표!I23</f>
        <v>30.892499999999998</v>
      </c>
      <c r="J23" s="143">
        <f>[1]총괄표!J23</f>
        <v>1.7210000000000001</v>
      </c>
      <c r="K23" s="143">
        <f>[1]총괄표!K23</f>
        <v>1.2084789104</v>
      </c>
      <c r="L23" s="143">
        <f>[1]총괄표!L23</f>
        <v>1.2372741172999999</v>
      </c>
      <c r="M23" s="143">
        <f>[1]총괄표!M23</f>
        <v>3.7188740776000002</v>
      </c>
      <c r="N23" s="144">
        <f>[1]총괄표!N23</f>
        <v>0.31143999999999999</v>
      </c>
      <c r="O23" s="145" t="str">
        <f>[1]총괄표!O23</f>
        <v>A2A2</v>
      </c>
      <c r="P23" s="146">
        <f>[1]총괄표!P23</f>
        <v>469.99801374999998</v>
      </c>
      <c r="Q23" s="147">
        <f>[1]총괄표!Q23</f>
        <v>10</v>
      </c>
      <c r="R23" s="180" t="s">
        <v>215</v>
      </c>
    </row>
    <row r="24" spans="1:18" ht="15" thickTop="1" thickBot="1" x14ac:dyDescent="0.2">
      <c r="A24" s="517"/>
      <c r="B24" s="12" t="s">
        <v>22</v>
      </c>
      <c r="C24" s="206" t="s">
        <v>23</v>
      </c>
      <c r="D24" s="205" t="s">
        <v>24</v>
      </c>
      <c r="E24" s="205" t="s">
        <v>25</v>
      </c>
      <c r="F24" s="50">
        <f>[1]총괄표!F24</f>
        <v>2875.7655504999998</v>
      </c>
      <c r="G24" s="93">
        <f>[1]총괄표!G24</f>
        <v>1353.69</v>
      </c>
      <c r="H24" s="93">
        <f>[1]총괄표!H24</f>
        <v>32.337499999999999</v>
      </c>
      <c r="I24" s="93">
        <f>[1]총괄표!I24</f>
        <v>42.542499999999997</v>
      </c>
      <c r="J24" s="51">
        <f>[1]총괄표!J24</f>
        <v>1.34</v>
      </c>
      <c r="K24" s="51">
        <f>[1]총괄표!K24</f>
        <v>0.36449792600000003</v>
      </c>
      <c r="L24" s="51">
        <f>[1]총괄표!L24</f>
        <v>1.5674784772999999</v>
      </c>
      <c r="M24" s="51">
        <f>[1]총괄표!M24</f>
        <v>0.47023729110000001</v>
      </c>
      <c r="N24" s="222">
        <f>[1]총괄표!N24</f>
        <v>-0.13058</v>
      </c>
      <c r="O24" s="94" t="str">
        <f>[1]총괄표!O24</f>
        <v>A1A2</v>
      </c>
      <c r="P24" s="106">
        <f>[1]총괄표!P24</f>
        <v>199.85303500000001</v>
      </c>
      <c r="Q24" s="91">
        <f>[1]총괄표!Q24</f>
        <v>10</v>
      </c>
      <c r="R24" s="15" t="s">
        <v>256</v>
      </c>
    </row>
    <row r="25" spans="1:18" ht="14.25" customHeight="1" thickTop="1" thickBot="1" x14ac:dyDescent="0.2">
      <c r="A25" s="517"/>
      <c r="B25" s="223" t="s">
        <v>26</v>
      </c>
      <c r="C25" s="224" t="s">
        <v>27</v>
      </c>
      <c r="D25" s="225" t="s">
        <v>28</v>
      </c>
      <c r="E25" s="225" t="s">
        <v>29</v>
      </c>
      <c r="F25" s="141">
        <f>[1]총괄표!F25</f>
        <v>2582.0968908</v>
      </c>
      <c r="G25" s="142">
        <f>[1]총괄표!G25</f>
        <v>143.04750000000001</v>
      </c>
      <c r="H25" s="142">
        <f>[1]총괄표!H25</f>
        <v>26.24</v>
      </c>
      <c r="I25" s="142">
        <f>[1]총괄표!I25</f>
        <v>16.162500000000001</v>
      </c>
      <c r="J25" s="143">
        <f>[1]총괄표!J25</f>
        <v>1.405</v>
      </c>
      <c r="K25" s="143">
        <f>[1]총괄표!K25</f>
        <v>1.3726891025000001</v>
      </c>
      <c r="L25" s="143">
        <f>[1]총괄표!L25</f>
        <v>0.59285696629999995</v>
      </c>
      <c r="M25" s="143">
        <f>[1]총괄표!M25</f>
        <v>2.5508248958999999</v>
      </c>
      <c r="N25" s="144">
        <f>[1]총괄표!N25</f>
        <v>-0.22120500000000001</v>
      </c>
      <c r="O25" s="192" t="str">
        <f>[1]총괄표!O25</f>
        <v>A1A2</v>
      </c>
      <c r="P25" s="146">
        <f>[1]총괄표!P25</f>
        <v>86.485796250000007</v>
      </c>
      <c r="Q25" s="147">
        <f>[1]총괄표!Q25</f>
        <v>5</v>
      </c>
      <c r="R25" s="180" t="s">
        <v>257</v>
      </c>
    </row>
    <row r="26" spans="1:18" ht="14.25" thickTop="1" x14ac:dyDescent="0.15">
      <c r="A26" s="517"/>
      <c r="B26" s="12" t="s">
        <v>30</v>
      </c>
      <c r="C26" s="206" t="s">
        <v>31</v>
      </c>
      <c r="D26" s="206" t="s">
        <v>32</v>
      </c>
      <c r="E26" s="206" t="s">
        <v>29</v>
      </c>
      <c r="F26" s="50">
        <f>[1]총괄표!F26</f>
        <v>3217.7491635000001</v>
      </c>
      <c r="G26" s="93">
        <f>[1]총괄표!G26</f>
        <v>1581.7674999999999</v>
      </c>
      <c r="H26" s="93">
        <f>[1]총괄표!H26</f>
        <v>58.412500000000001</v>
      </c>
      <c r="I26" s="93">
        <f>[1]총괄표!I26</f>
        <v>62.89</v>
      </c>
      <c r="J26" s="51">
        <f>[1]총괄표!J26</f>
        <v>0.68500000000000005</v>
      </c>
      <c r="K26" s="51">
        <f>[1]총괄표!K26</f>
        <v>0.29283895700000001</v>
      </c>
      <c r="L26" s="51">
        <f>[1]총괄표!L26</f>
        <v>0.17399599539999999</v>
      </c>
      <c r="M26" s="51">
        <f>[1]총괄표!M26</f>
        <v>-1.9023626090000001</v>
      </c>
      <c r="N26" s="222">
        <f>[1]총괄표!N26</f>
        <v>0.16908999999999999</v>
      </c>
      <c r="O26" s="98" t="str">
        <f>[1]총괄표!O26</f>
        <v>A2A2</v>
      </c>
      <c r="P26" s="106">
        <f>[1]총괄표!P26</f>
        <v>449.72297624999999</v>
      </c>
      <c r="Q26" s="91">
        <f>[1]총괄표!Q26</f>
        <v>10</v>
      </c>
      <c r="R26" s="15" t="s">
        <v>258</v>
      </c>
    </row>
    <row r="27" spans="1:18" ht="14.25" thickBot="1" x14ac:dyDescent="0.2">
      <c r="A27" s="517"/>
      <c r="B27" s="12" t="s">
        <v>33</v>
      </c>
      <c r="C27" s="206" t="s">
        <v>34</v>
      </c>
      <c r="D27" s="205" t="s">
        <v>35</v>
      </c>
      <c r="E27" s="205" t="s">
        <v>36</v>
      </c>
      <c r="F27" s="50">
        <f>[1]총괄표!F27</f>
        <v>2471.4838896000001</v>
      </c>
      <c r="G27" s="93">
        <f>[1]총괄표!G27</f>
        <v>500.72750000000002</v>
      </c>
      <c r="H27" s="93">
        <f>[1]총괄표!H27</f>
        <v>15.5625</v>
      </c>
      <c r="I27" s="93">
        <f>[1]총괄표!I27</f>
        <v>30.24</v>
      </c>
      <c r="J27" s="51">
        <f>[1]총괄표!J27</f>
        <v>0.81499999999999995</v>
      </c>
      <c r="K27" s="51">
        <f>[1]총괄표!K27</f>
        <v>1.2187333896000001</v>
      </c>
      <c r="L27" s="51">
        <f>[1]총괄표!L27</f>
        <v>0.76160308759999995</v>
      </c>
      <c r="M27" s="51">
        <f>[1]총괄표!M27</f>
        <v>-1.0019913650000001</v>
      </c>
      <c r="N27" s="222">
        <f>[1]총괄표!N27</f>
        <v>0.27063999999999999</v>
      </c>
      <c r="O27" s="98" t="str">
        <f>[1]총괄표!O27</f>
        <v>A2A2</v>
      </c>
      <c r="P27" s="106">
        <f>[1]총괄표!P27</f>
        <v>25.013616249999998</v>
      </c>
      <c r="Q27" s="91">
        <f>[1]총괄표!Q27</f>
        <v>5</v>
      </c>
      <c r="R27" s="15" t="s">
        <v>259</v>
      </c>
    </row>
    <row r="28" spans="1:18" ht="15" thickTop="1" thickBot="1" x14ac:dyDescent="0.2">
      <c r="A28" s="517"/>
      <c r="B28" s="226" t="s">
        <v>37</v>
      </c>
      <c r="C28" s="224" t="s">
        <v>38</v>
      </c>
      <c r="D28" s="224" t="s">
        <v>32</v>
      </c>
      <c r="E28" s="224" t="s">
        <v>29</v>
      </c>
      <c r="F28" s="141">
        <f>[1]총괄표!F28</f>
        <v>2582.2613812999998</v>
      </c>
      <c r="G28" s="142">
        <f>[1]총괄표!G28</f>
        <v>220.23750000000001</v>
      </c>
      <c r="H28" s="142">
        <f>[1]총괄표!H28</f>
        <v>37.58</v>
      </c>
      <c r="I28" s="142">
        <f>[1]총괄표!I28</f>
        <v>26.657499999999999</v>
      </c>
      <c r="J28" s="143">
        <f>[1]총괄표!J28</f>
        <v>0.38900000000000001</v>
      </c>
      <c r="K28" s="143">
        <f>[1]총괄표!K28</f>
        <v>0.52112605649999999</v>
      </c>
      <c r="L28" s="143">
        <f>[1]총괄표!L28</f>
        <v>0.23905807339999999</v>
      </c>
      <c r="M28" s="143">
        <f>[1]총괄표!M28</f>
        <v>-3.7396066349999999</v>
      </c>
      <c r="N28" s="144">
        <f>[1]총괄표!N28</f>
        <v>0.15014</v>
      </c>
      <c r="O28" s="148" t="str">
        <f>[1]총괄표!O28</f>
        <v>A1A2</v>
      </c>
      <c r="P28" s="146">
        <f>[1]총괄표!P28</f>
        <v>196.96883124999999</v>
      </c>
      <c r="Q28" s="149">
        <f>[1]총괄표!Q28</f>
        <v>5</v>
      </c>
      <c r="R28" s="180" t="s">
        <v>260</v>
      </c>
    </row>
    <row r="29" spans="1:18" ht="14.25" customHeight="1" thickTop="1" thickBot="1" x14ac:dyDescent="0.2">
      <c r="A29" s="517"/>
      <c r="B29" s="16" t="s">
        <v>39</v>
      </c>
      <c r="C29" s="206" t="s">
        <v>40</v>
      </c>
      <c r="D29" s="206" t="s">
        <v>32</v>
      </c>
      <c r="E29" s="206" t="s">
        <v>29</v>
      </c>
      <c r="F29" s="50">
        <f>[1]총괄표!F29</f>
        <v>2439.3143103000002</v>
      </c>
      <c r="G29" s="93">
        <f>[1]총괄표!G29</f>
        <v>344.16750000000002</v>
      </c>
      <c r="H29" s="93">
        <f>[1]총괄표!H29</f>
        <v>19.149999999999999</v>
      </c>
      <c r="I29" s="93">
        <f>[1]총괄표!I29</f>
        <v>28.702500000000001</v>
      </c>
      <c r="J29" s="51">
        <f>[1]총괄표!J29</f>
        <v>0.78900000000000003</v>
      </c>
      <c r="K29" s="51">
        <f>[1]총괄표!K29</f>
        <v>0.62547148350000004</v>
      </c>
      <c r="L29" s="51">
        <f>[1]총괄표!L29</f>
        <v>0.31338971879999999</v>
      </c>
      <c r="M29" s="51">
        <f>[1]총괄표!M29</f>
        <v>1.5896177569000001</v>
      </c>
      <c r="N29" s="222">
        <f>[1]총괄표!N29</f>
        <v>0.28266999999999998</v>
      </c>
      <c r="O29" s="98" t="str">
        <f>[1]총괄표!O29</f>
        <v>A2A2</v>
      </c>
      <c r="P29" s="106">
        <f>[1]총괄표!P29</f>
        <v>49.322576249999997</v>
      </c>
      <c r="Q29" s="18">
        <f>[1]총괄표!Q29</f>
        <v>2</v>
      </c>
      <c r="R29" s="15" t="s">
        <v>261</v>
      </c>
    </row>
    <row r="30" spans="1:18" ht="14.25" thickTop="1" x14ac:dyDescent="0.15">
      <c r="A30" s="517"/>
      <c r="B30" s="227" t="s">
        <v>42</v>
      </c>
      <c r="C30" s="217" t="s">
        <v>43</v>
      </c>
      <c r="D30" s="217" t="s">
        <v>32</v>
      </c>
      <c r="E30" s="217" t="s">
        <v>44</v>
      </c>
      <c r="F30" s="141">
        <f>[1]총괄표!F30</f>
        <v>2676.3997374999999</v>
      </c>
      <c r="G30" s="142">
        <f>[1]총괄표!G30</f>
        <v>910.27499999999998</v>
      </c>
      <c r="H30" s="142">
        <f>[1]총괄표!H30</f>
        <v>34.122500000000002</v>
      </c>
      <c r="I30" s="142">
        <f>[1]총괄표!I30</f>
        <v>44.667499999999997</v>
      </c>
      <c r="J30" s="143">
        <f>[1]총괄표!J30</f>
        <v>0.39</v>
      </c>
      <c r="K30" s="143">
        <f>[1]총괄표!K30</f>
        <v>0.19646590329999999</v>
      </c>
      <c r="L30" s="143">
        <f>[1]총괄표!L30</f>
        <v>1.16083357E-2</v>
      </c>
      <c r="M30" s="143">
        <f>[1]총괄표!M30</f>
        <v>-1.123663155</v>
      </c>
      <c r="N30" s="144">
        <f>[1]총괄표!N30</f>
        <v>0.38639000000000001</v>
      </c>
      <c r="O30" s="148" t="str">
        <f>[1]총괄표!O30</f>
        <v>A1A2</v>
      </c>
      <c r="P30" s="146">
        <f>[1]총괄표!P30</f>
        <v>208.10671249999999</v>
      </c>
      <c r="Q30" s="149">
        <f>[1]총괄표!Q30</f>
        <v>10</v>
      </c>
      <c r="R30" s="180" t="s">
        <v>232</v>
      </c>
    </row>
    <row r="31" spans="1:18" ht="14.25" thickBot="1" x14ac:dyDescent="0.2">
      <c r="A31" s="517"/>
      <c r="B31" s="228" t="s">
        <v>45</v>
      </c>
      <c r="C31" s="220" t="s">
        <v>46</v>
      </c>
      <c r="D31" s="220" t="s">
        <v>32</v>
      </c>
      <c r="E31" s="220" t="s">
        <v>44</v>
      </c>
      <c r="F31" s="141">
        <f>[1]총괄표!F31</f>
        <v>2652.9563622999999</v>
      </c>
      <c r="G31" s="142">
        <f>[1]총괄표!G31</f>
        <v>1045.6724999999999</v>
      </c>
      <c r="H31" s="142">
        <f>[1]총괄표!H31</f>
        <v>32.365000000000002</v>
      </c>
      <c r="I31" s="142">
        <f>[1]총괄표!I31</f>
        <v>47.452500000000001</v>
      </c>
      <c r="J31" s="143">
        <f>[1]총괄표!J31</f>
        <v>8.2000000000000003E-2</v>
      </c>
      <c r="K31" s="143">
        <f>[1]총괄표!K31</f>
        <v>0.1971243084</v>
      </c>
      <c r="L31" s="143">
        <f>[1]총괄표!L31</f>
        <v>0.57569382079999998</v>
      </c>
      <c r="M31" s="143">
        <f>[1]총괄표!M31</f>
        <v>-1.123663155</v>
      </c>
      <c r="N31" s="144">
        <f>[1]총괄표!N31</f>
        <v>0.48403000000000002</v>
      </c>
      <c r="O31" s="150" t="str">
        <f>[1]총괄표!O31</f>
        <v>A2A2</v>
      </c>
      <c r="P31" s="146">
        <f>[1]총괄표!P31</f>
        <v>200.28408375000001</v>
      </c>
      <c r="Q31" s="149">
        <f>[1]총괄표!Q31</f>
        <v>10</v>
      </c>
      <c r="R31" s="180" t="s">
        <v>232</v>
      </c>
    </row>
    <row r="32" spans="1:18" ht="14.25" thickTop="1" x14ac:dyDescent="0.15">
      <c r="A32" s="517"/>
      <c r="B32" s="16" t="s">
        <v>47</v>
      </c>
      <c r="C32" s="206" t="s">
        <v>48</v>
      </c>
      <c r="D32" s="206" t="s">
        <v>49</v>
      </c>
      <c r="E32" s="206" t="s">
        <v>50</v>
      </c>
      <c r="F32" s="50">
        <f>[1]총괄표!F32</f>
        <v>2432.3804599</v>
      </c>
      <c r="G32" s="93">
        <f>[1]총괄표!G32</f>
        <v>238.73500000000001</v>
      </c>
      <c r="H32" s="93">
        <f>[1]총괄표!H32</f>
        <v>21.282499999999999</v>
      </c>
      <c r="I32" s="93">
        <f>[1]총괄표!I32</f>
        <v>18.739999999999998</v>
      </c>
      <c r="J32" s="51">
        <f>[1]총괄표!J32</f>
        <v>0.72699999999999998</v>
      </c>
      <c r="K32" s="51">
        <f>[1]총괄표!K32</f>
        <v>0.29665445280000002</v>
      </c>
      <c r="L32" s="51">
        <f>[1]총괄표!L32</f>
        <v>1.6024894456000001</v>
      </c>
      <c r="M32" s="51">
        <f>[1]총괄표!M32</f>
        <v>-0.81948368000000005</v>
      </c>
      <c r="N32" s="222">
        <f>[1]총괄표!N32</f>
        <v>-0.25600000000000001</v>
      </c>
      <c r="O32" s="95" t="str">
        <f>[1]총괄표!O32</f>
        <v>A1A1</v>
      </c>
      <c r="P32" s="151">
        <f>[1]총괄표!P32</f>
        <v>50.928977500000002</v>
      </c>
      <c r="Q32" s="18">
        <f>[1]총괄표!Q32</f>
        <v>2</v>
      </c>
      <c r="R32" s="15" t="s">
        <v>216</v>
      </c>
    </row>
    <row r="33" spans="1:19" x14ac:dyDescent="0.15">
      <c r="A33" s="517"/>
      <c r="B33" s="16" t="s">
        <v>51</v>
      </c>
      <c r="C33" s="20" t="s">
        <v>52</v>
      </c>
      <c r="D33" s="206" t="s">
        <v>53</v>
      </c>
      <c r="E33" s="206" t="s">
        <v>29</v>
      </c>
      <c r="F33" s="50">
        <f>[1]총괄표!F33</f>
        <v>2758.0521700999998</v>
      </c>
      <c r="G33" s="93">
        <f>[1]총괄표!G33</f>
        <v>928.91750000000002</v>
      </c>
      <c r="H33" s="93">
        <f>[1]총괄표!H33</f>
        <v>44.762500000000003</v>
      </c>
      <c r="I33" s="93">
        <f>[1]총괄표!I33</f>
        <v>23.762499999999999</v>
      </c>
      <c r="J33" s="51">
        <f>[1]총괄표!J33</f>
        <v>0.80100000000000005</v>
      </c>
      <c r="K33" s="51">
        <f>[1]총괄표!K33</f>
        <v>1.2110638853</v>
      </c>
      <c r="L33" s="51">
        <f>[1]총괄표!L33</f>
        <v>1.9734404243000001</v>
      </c>
      <c r="M33" s="51">
        <f>[1]총괄표!M33</f>
        <v>-0.73431342799999999</v>
      </c>
      <c r="N33" s="222">
        <f>[1]총괄표!N33</f>
        <v>0.42125499999999999</v>
      </c>
      <c r="O33" s="98" t="str">
        <f>[1]총괄표!O33</f>
        <v>A2A2</v>
      </c>
      <c r="P33" s="151">
        <f>[1]총괄표!P33</f>
        <v>267.86797625000003</v>
      </c>
      <c r="Q33" s="23">
        <f>[1]총괄표!Q33</f>
        <v>5</v>
      </c>
      <c r="R33" s="15" t="s">
        <v>231</v>
      </c>
    </row>
    <row r="34" spans="1:19" x14ac:dyDescent="0.15">
      <c r="A34" s="517"/>
      <c r="B34" s="16" t="s">
        <v>54</v>
      </c>
      <c r="C34" s="20" t="s">
        <v>55</v>
      </c>
      <c r="D34" s="205" t="s">
        <v>56</v>
      </c>
      <c r="E34" s="24" t="s">
        <v>57</v>
      </c>
      <c r="F34" s="50">
        <f>[1]총괄표!F34</f>
        <v>2218.5901368999998</v>
      </c>
      <c r="G34" s="93">
        <f>[1]총괄표!G34</f>
        <v>302.57749999999999</v>
      </c>
      <c r="H34" s="93">
        <f>[1]총괄표!H34</f>
        <v>10.385</v>
      </c>
      <c r="I34" s="93">
        <f>[1]총괄표!I34</f>
        <v>5.94</v>
      </c>
      <c r="J34" s="51">
        <f>[1]총괄표!J34</f>
        <v>1.464</v>
      </c>
      <c r="K34" s="51">
        <f>[1]총괄표!K34</f>
        <v>0.11183885690000001</v>
      </c>
      <c r="L34" s="51">
        <f>[1]총괄표!L34</f>
        <v>2.0395881423</v>
      </c>
      <c r="M34" s="51">
        <f>[1]총괄표!M34</f>
        <v>0.37289985930000003</v>
      </c>
      <c r="N34" s="222">
        <f>[1]총괄표!N34</f>
        <v>0.23086499999999999</v>
      </c>
      <c r="O34" s="96" t="str">
        <f>[1]총괄표!O34</f>
        <v>A2A2</v>
      </c>
      <c r="P34" s="151">
        <f>[1]총괄표!P34</f>
        <v>-56.04863375</v>
      </c>
      <c r="Q34" s="23">
        <f>[1]총괄표!Q34</f>
        <v>2</v>
      </c>
      <c r="R34" s="15" t="s">
        <v>58</v>
      </c>
    </row>
    <row r="35" spans="1:19" x14ac:dyDescent="0.15">
      <c r="A35" s="517"/>
      <c r="B35" s="16" t="s">
        <v>59</v>
      </c>
      <c r="C35" s="20" t="s">
        <v>60</v>
      </c>
      <c r="D35" s="205" t="s">
        <v>61</v>
      </c>
      <c r="E35" s="205" t="s">
        <v>62</v>
      </c>
      <c r="F35" s="50">
        <f>[1]총괄표!F35</f>
        <v>2302.9631573000001</v>
      </c>
      <c r="G35" s="93">
        <f>[1]총괄표!G35</f>
        <v>402.52749999999997</v>
      </c>
      <c r="H35" s="93">
        <f>[1]총괄표!H35</f>
        <v>22.225000000000001</v>
      </c>
      <c r="I35" s="93">
        <f>[1]총괄표!I35</f>
        <v>11.675000000000001</v>
      </c>
      <c r="J35" s="51">
        <f>[1]총괄표!J35</f>
        <v>0.97</v>
      </c>
      <c r="K35" s="51">
        <f>[1]총괄표!K35</f>
        <v>0.89486586239999999</v>
      </c>
      <c r="L35" s="51">
        <f>[1]총괄표!L35</f>
        <v>0.13125362309999999</v>
      </c>
      <c r="M35" s="51">
        <f>[1]총괄표!M35</f>
        <v>2.3683172112999999</v>
      </c>
      <c r="N35" s="222">
        <f>[1]총괄표!N35</f>
        <v>0.54183000000000003</v>
      </c>
      <c r="O35" s="95" t="str">
        <f>[1]총괄표!O35</f>
        <v>A1A1</v>
      </c>
      <c r="P35" s="151">
        <f>[1]총괄표!P35</f>
        <v>52.462341250000001</v>
      </c>
      <c r="Q35" s="23">
        <f>[1]총괄표!Q35</f>
        <v>2</v>
      </c>
      <c r="R35" s="15" t="s">
        <v>41</v>
      </c>
    </row>
    <row r="36" spans="1:19" x14ac:dyDescent="0.15">
      <c r="A36" s="517"/>
      <c r="B36" s="16" t="s">
        <v>63</v>
      </c>
      <c r="C36" s="20" t="s">
        <v>64</v>
      </c>
      <c r="D36" s="205" t="s">
        <v>56</v>
      </c>
      <c r="E36" s="205" t="s">
        <v>62</v>
      </c>
      <c r="F36" s="50">
        <f>[1]총괄표!F36</f>
        <v>2472.4236332999999</v>
      </c>
      <c r="G36" s="93">
        <f>[1]총괄표!G36</f>
        <v>717.9425</v>
      </c>
      <c r="H36" s="93">
        <f>[1]총괄표!H36</f>
        <v>31.27</v>
      </c>
      <c r="I36" s="93">
        <f>[1]총괄표!I36</f>
        <v>15.38</v>
      </c>
      <c r="J36" s="51">
        <f>[1]총괄표!J36</f>
        <v>0.98299999999999998</v>
      </c>
      <c r="K36" s="51">
        <f>[1]총괄표!K36</f>
        <v>-0.24325962100000001</v>
      </c>
      <c r="L36" s="51">
        <f>[1]총괄표!L36</f>
        <v>1.6485517928</v>
      </c>
      <c r="M36" s="51">
        <f>[1]총괄표!M36</f>
        <v>0.37289985930000003</v>
      </c>
      <c r="N36" s="222">
        <f>[1]총괄표!N36</f>
        <v>9.9275000000000002E-2</v>
      </c>
      <c r="O36" s="95" t="str">
        <f>[1]총괄표!O36</f>
        <v>A1A2</v>
      </c>
      <c r="P36" s="151">
        <f>[1]총괄표!P36</f>
        <v>139.55766374999999</v>
      </c>
      <c r="Q36" s="23">
        <f>[1]총괄표!Q36</f>
        <v>2</v>
      </c>
      <c r="R36" s="181" t="s">
        <v>262</v>
      </c>
    </row>
    <row r="37" spans="1:19" ht="14.25" thickBot="1" x14ac:dyDescent="0.2">
      <c r="A37" s="517"/>
      <c r="B37" s="16" t="s">
        <v>65</v>
      </c>
      <c r="C37" s="20" t="s">
        <v>66</v>
      </c>
      <c r="D37" s="205" t="s">
        <v>67</v>
      </c>
      <c r="E37" s="205" t="s">
        <v>68</v>
      </c>
      <c r="F37" s="50">
        <f>[1]총괄표!F37</f>
        <v>2369.7483582</v>
      </c>
      <c r="G37" s="93">
        <f>[1]총괄표!G37</f>
        <v>1000.5475</v>
      </c>
      <c r="H37" s="93">
        <f>[1]총괄표!H37</f>
        <v>14.7</v>
      </c>
      <c r="I37" s="93">
        <f>[1]총괄표!I37</f>
        <v>24.0075</v>
      </c>
      <c r="J37" s="51">
        <f>[1]총괄표!J37</f>
        <v>0.71399999999999997</v>
      </c>
      <c r="K37" s="51">
        <f>[1]총괄표!K37</f>
        <v>0.50375131380000004</v>
      </c>
      <c r="L37" s="51">
        <f>[1]총괄표!L37</f>
        <v>1.0469081644</v>
      </c>
      <c r="M37" s="51">
        <f>[1]총괄표!M37</f>
        <v>0.50673882800000003</v>
      </c>
      <c r="N37" s="222">
        <f>[1]총괄표!N37</f>
        <v>6.7125000000000004E-2</v>
      </c>
      <c r="O37" s="95" t="str">
        <f>[1]총괄표!O37</f>
        <v>A1A1</v>
      </c>
      <c r="P37" s="151">
        <f>[1]총괄표!P37</f>
        <v>19.92919625</v>
      </c>
      <c r="Q37" s="23">
        <f>[1]총괄표!Q37</f>
        <v>2</v>
      </c>
      <c r="R37" s="181" t="s">
        <v>263</v>
      </c>
    </row>
    <row r="38" spans="1:19" ht="15" thickTop="1" thickBot="1" x14ac:dyDescent="0.2">
      <c r="A38" s="517"/>
      <c r="B38" s="226" t="s">
        <v>69</v>
      </c>
      <c r="C38" s="229" t="s">
        <v>70</v>
      </c>
      <c r="D38" s="225" t="s">
        <v>67</v>
      </c>
      <c r="E38" s="225" t="s">
        <v>71</v>
      </c>
      <c r="F38" s="141">
        <f>[1]총괄표!F38</f>
        <v>2318.8656844000002</v>
      </c>
      <c r="G38" s="142">
        <f>[1]총괄표!G38</f>
        <v>-249.97499999999999</v>
      </c>
      <c r="H38" s="142">
        <f>[1]총괄표!H38</f>
        <v>33.19</v>
      </c>
      <c r="I38" s="142">
        <f>[1]총괄표!I38</f>
        <v>-6.82</v>
      </c>
      <c r="J38" s="143">
        <f>[1]총괄표!J38</f>
        <v>1.1619999999999999</v>
      </c>
      <c r="K38" s="143">
        <f>[1]총괄표!K38</f>
        <v>0.41843762699999998</v>
      </c>
      <c r="L38" s="143">
        <f>[1]총괄표!L38</f>
        <v>1.2023083084999999</v>
      </c>
      <c r="M38" s="143">
        <f>[1]총괄표!M38</f>
        <v>1.4192772512</v>
      </c>
      <c r="N38" s="144">
        <f>[1]총괄표!N38</f>
        <v>5.3615000000000003E-2</v>
      </c>
      <c r="O38" s="152" t="str">
        <f>[1]총괄표!O38</f>
        <v>A1A1</v>
      </c>
      <c r="P38" s="146">
        <f>[1]총괄표!P38</f>
        <v>103.8446375</v>
      </c>
      <c r="Q38" s="153">
        <f>[1]총괄표!Q38</f>
        <v>2</v>
      </c>
      <c r="R38" s="180" t="s">
        <v>264</v>
      </c>
    </row>
    <row r="39" spans="1:19" ht="14.25" thickTop="1" x14ac:dyDescent="0.15">
      <c r="A39" s="517"/>
      <c r="B39" s="230" t="s">
        <v>72</v>
      </c>
      <c r="C39" s="20" t="s">
        <v>73</v>
      </c>
      <c r="D39" s="205" t="s">
        <v>74</v>
      </c>
      <c r="E39" s="205" t="s">
        <v>75</v>
      </c>
      <c r="F39" s="50">
        <f>[1]총괄표!F39</f>
        <v>2277.8675450999999</v>
      </c>
      <c r="G39" s="93">
        <f>[1]총괄표!G39</f>
        <v>732.83500000000004</v>
      </c>
      <c r="H39" s="93">
        <f>[1]총괄표!H39</f>
        <v>9.4049999999999994</v>
      </c>
      <c r="I39" s="93">
        <f>[1]총괄표!I39</f>
        <v>18.475000000000001</v>
      </c>
      <c r="J39" s="51">
        <f>[1]총괄표!J39</f>
        <v>0.91700000000000004</v>
      </c>
      <c r="K39" s="51">
        <f>[1]총괄표!K39</f>
        <v>0.42558647529999999</v>
      </c>
      <c r="L39" s="51">
        <f>[1]총괄표!L39</f>
        <v>1.1791921623999999</v>
      </c>
      <c r="M39" s="51">
        <f>[1]총괄표!M39</f>
        <v>0.64057779670000004</v>
      </c>
      <c r="N39" s="222">
        <f>[1]총괄표!N39</f>
        <v>6.1359999999999998E-2</v>
      </c>
      <c r="O39" s="97" t="str">
        <f>[1]총괄표!O39</f>
        <v>A1A1</v>
      </c>
      <c r="P39" s="154">
        <f>[1]총괄표!P39</f>
        <v>-37.518247500000001</v>
      </c>
      <c r="Q39" s="25">
        <f>[1]총괄표!Q39</f>
        <v>2</v>
      </c>
      <c r="R39" s="181" t="s">
        <v>265</v>
      </c>
    </row>
    <row r="40" spans="1:19" x14ac:dyDescent="0.15">
      <c r="A40" s="517"/>
      <c r="B40" s="230" t="s">
        <v>76</v>
      </c>
      <c r="C40" s="20" t="s">
        <v>77</v>
      </c>
      <c r="D40" s="24" t="s">
        <v>67</v>
      </c>
      <c r="E40" s="24" t="s">
        <v>78</v>
      </c>
      <c r="F40" s="13">
        <f>[1]총괄표!F40</f>
        <v>2612.6737373999999</v>
      </c>
      <c r="G40" s="13">
        <f>[1]총괄표!G40</f>
        <v>1440.835</v>
      </c>
      <c r="H40" s="21">
        <f>[1]총괄표!H40</f>
        <v>33.67</v>
      </c>
      <c r="I40" s="21">
        <f>[1]총괄표!I40</f>
        <v>26.375</v>
      </c>
      <c r="J40" s="22">
        <f>[1]총괄표!J40</f>
        <v>1.137</v>
      </c>
      <c r="K40" s="22">
        <f>[1]총괄표!K40</f>
        <v>0.72787879499999997</v>
      </c>
      <c r="L40" s="22">
        <f>[1]총괄표!L40</f>
        <v>0.2493381164</v>
      </c>
      <c r="M40" s="22">
        <f>[1]총괄표!M40</f>
        <v>1.6869551887000001</v>
      </c>
      <c r="N40" s="19">
        <f>[1]총괄표!N40</f>
        <v>0.44442999999999999</v>
      </c>
      <c r="O40" s="95" t="str">
        <f>[1]총괄표!O40</f>
        <v>A1A1</v>
      </c>
      <c r="P40" s="151">
        <f>[1]총괄표!P40</f>
        <v>190.32690249999999</v>
      </c>
      <c r="Q40" s="23">
        <f>[1]총괄표!Q40</f>
        <v>5</v>
      </c>
      <c r="R40" s="181" t="s">
        <v>79</v>
      </c>
      <c r="S40" s="26"/>
    </row>
    <row r="41" spans="1:19" x14ac:dyDescent="0.15">
      <c r="A41" s="517"/>
      <c r="B41" s="231" t="s">
        <v>80</v>
      </c>
      <c r="C41" s="20" t="s">
        <v>81</v>
      </c>
      <c r="D41" s="24" t="s">
        <v>82</v>
      </c>
      <c r="E41" s="24" t="s">
        <v>83</v>
      </c>
      <c r="F41" s="13">
        <f>[1]총괄표!F41</f>
        <v>2768.5267371999998</v>
      </c>
      <c r="G41" s="17">
        <f>[1]총괄표!G41</f>
        <v>1530.1075000000001</v>
      </c>
      <c r="H41" s="21">
        <f>[1]총괄표!H41</f>
        <v>30.96</v>
      </c>
      <c r="I41" s="21">
        <f>[1]총괄표!I41</f>
        <v>39.672499999999999</v>
      </c>
      <c r="J41" s="22">
        <f>[1]총괄표!J41</f>
        <v>1.288</v>
      </c>
      <c r="K41" s="22">
        <f>[1]총괄표!K41</f>
        <v>0.30818604960000001</v>
      </c>
      <c r="L41" s="22">
        <f>[1]총괄표!L41</f>
        <v>0.57756817279999995</v>
      </c>
      <c r="M41" s="22">
        <f>[1]총괄표!M41</f>
        <v>3.9257161202000002</v>
      </c>
      <c r="N41" s="19">
        <f>[1]총괄표!N41</f>
        <v>4.1180000000000001E-2</v>
      </c>
      <c r="O41" s="95" t="str">
        <f>[1]총괄표!O41</f>
        <v>A1A2</v>
      </c>
      <c r="P41" s="151">
        <f>[1]총괄표!P41</f>
        <v>188.20968625</v>
      </c>
      <c r="Q41" s="23">
        <f>[1]총괄표!Q41</f>
        <v>2</v>
      </c>
      <c r="R41" s="181" t="s">
        <v>266</v>
      </c>
      <c r="S41" s="26"/>
    </row>
    <row r="42" spans="1:19" x14ac:dyDescent="0.15">
      <c r="A42" s="517"/>
      <c r="B42" s="231" t="s">
        <v>84</v>
      </c>
      <c r="C42" s="20" t="s">
        <v>85</v>
      </c>
      <c r="D42" s="24" t="s">
        <v>86</v>
      </c>
      <c r="E42" s="24" t="s">
        <v>78</v>
      </c>
      <c r="F42" s="232">
        <f>[1]총괄표!F42</f>
        <v>2270.7552436999999</v>
      </c>
      <c r="G42" s="232">
        <f>[1]총괄표!G42</f>
        <v>69.284999999999997</v>
      </c>
      <c r="H42" s="233">
        <f>[1]총괄표!H42</f>
        <v>20.49</v>
      </c>
      <c r="I42" s="233">
        <f>[1]총괄표!I42</f>
        <v>8.3825000000000003</v>
      </c>
      <c r="J42" s="234">
        <f>[1]총괄표!J42</f>
        <v>1.167</v>
      </c>
      <c r="K42" s="234">
        <f>[1]총괄표!K42</f>
        <v>0.1171967941</v>
      </c>
      <c r="L42" s="234">
        <f>[1]총괄표!L42</f>
        <v>-0.31942025600000001</v>
      </c>
      <c r="M42" s="234">
        <f>[1]총괄표!M42</f>
        <v>1.2732711034999999</v>
      </c>
      <c r="N42" s="235">
        <f>[1]총괄표!N42</f>
        <v>-5.77E-3</v>
      </c>
      <c r="O42" s="236" t="str">
        <f>[1]총괄표!O42</f>
        <v>A2A2</v>
      </c>
      <c r="P42" s="237">
        <f>[1]총괄표!P42</f>
        <v>26.303202500000001</v>
      </c>
      <c r="Q42" s="238">
        <f>[1]총괄표!Q42</f>
        <v>2</v>
      </c>
      <c r="R42" s="181" t="s">
        <v>267</v>
      </c>
      <c r="S42" s="26"/>
    </row>
    <row r="43" spans="1:19" ht="13.5" customHeight="1" thickBot="1" x14ac:dyDescent="0.2">
      <c r="A43" s="517"/>
      <c r="B43" s="239" t="s">
        <v>87</v>
      </c>
      <c r="C43" s="20" t="s">
        <v>88</v>
      </c>
      <c r="D43" s="24" t="s">
        <v>67</v>
      </c>
      <c r="E43" s="24" t="s">
        <v>71</v>
      </c>
      <c r="F43" s="13">
        <f>[1]총괄표!F43</f>
        <v>2422.5360126</v>
      </c>
      <c r="G43" s="13">
        <f>[1]총괄표!G43</f>
        <v>734.82500000000005</v>
      </c>
      <c r="H43" s="21">
        <f>[1]총괄표!H43</f>
        <v>39.305</v>
      </c>
      <c r="I43" s="21">
        <f>[1]총괄표!I43</f>
        <v>8.6675000000000004</v>
      </c>
      <c r="J43" s="22">
        <f>[1]총괄표!J43</f>
        <v>0.74</v>
      </c>
      <c r="K43" s="22">
        <f>[1]총괄표!K43</f>
        <v>0.31003214429999998</v>
      </c>
      <c r="L43" s="22">
        <f>[1]총괄표!L43</f>
        <v>0.70470344350000003</v>
      </c>
      <c r="M43" s="22">
        <f>[1]총괄표!M43</f>
        <v>4.2542299525000002</v>
      </c>
      <c r="N43" s="19">
        <f>[1]총괄표!N43</f>
        <v>0.50333000000000006</v>
      </c>
      <c r="O43" s="96" t="str">
        <f>[1]총괄표!O43</f>
        <v>A2A2</v>
      </c>
      <c r="P43" s="151">
        <f>[1]총괄표!P43</f>
        <v>197.36111249999999</v>
      </c>
      <c r="Q43" s="23">
        <f>[1]총괄표!Q43</f>
        <v>5</v>
      </c>
      <c r="R43" s="181" t="s">
        <v>147</v>
      </c>
      <c r="S43" s="26"/>
    </row>
    <row r="44" spans="1:19" ht="13.5" customHeight="1" thickTop="1" thickBot="1" x14ac:dyDescent="0.2">
      <c r="A44" s="517"/>
      <c r="B44" s="240" t="s">
        <v>89</v>
      </c>
      <c r="C44" s="229" t="s">
        <v>90</v>
      </c>
      <c r="D44" s="241" t="s">
        <v>36</v>
      </c>
      <c r="E44" s="241" t="s">
        <v>82</v>
      </c>
      <c r="F44" s="155">
        <f>[1]총괄표!F44</f>
        <v>2367.3707297999999</v>
      </c>
      <c r="G44" s="155">
        <f>[1]총괄표!G44</f>
        <v>498.47250000000003</v>
      </c>
      <c r="H44" s="156">
        <f>[1]총괄표!H44</f>
        <v>19.52</v>
      </c>
      <c r="I44" s="156">
        <f>[1]총괄표!I44</f>
        <v>5.25</v>
      </c>
      <c r="J44" s="157">
        <f>[1]총괄표!J44</f>
        <v>1.361</v>
      </c>
      <c r="K44" s="157">
        <f>[1]총괄표!K44</f>
        <v>0.94232530869999998</v>
      </c>
      <c r="L44" s="157">
        <f>[1]총괄표!L44</f>
        <v>2.2089263165999999</v>
      </c>
      <c r="M44" s="157">
        <f>[1]총괄표!M44</f>
        <v>0.55540754390000002</v>
      </c>
      <c r="N44" s="158">
        <f>[1]총괄표!N44</f>
        <v>0.17233000000000001</v>
      </c>
      <c r="O44" s="159" t="str">
        <f>[1]총괄표!O44</f>
        <v>A2A2</v>
      </c>
      <c r="P44" s="146">
        <f>[1]총괄표!P44</f>
        <v>23.115858750000001</v>
      </c>
      <c r="Q44" s="153">
        <f>[1]총괄표!Q44</f>
        <v>2</v>
      </c>
      <c r="R44" s="180" t="s">
        <v>268</v>
      </c>
      <c r="S44" s="26"/>
    </row>
    <row r="45" spans="1:19" ht="14.25" thickTop="1" x14ac:dyDescent="0.15">
      <c r="A45" s="517"/>
      <c r="B45" s="209" t="s">
        <v>91</v>
      </c>
      <c r="C45" s="20" t="s">
        <v>92</v>
      </c>
      <c r="D45" s="27" t="s">
        <v>93</v>
      </c>
      <c r="E45" s="56" t="s">
        <v>94</v>
      </c>
      <c r="F45" s="232">
        <f>[1]총괄표!F45</f>
        <v>2241.0866252999999</v>
      </c>
      <c r="G45" s="232">
        <f>[1]총괄표!G45</f>
        <v>1030.7825</v>
      </c>
      <c r="H45" s="233">
        <f>[1]총괄표!H45</f>
        <v>19.912500000000001</v>
      </c>
      <c r="I45" s="233">
        <f>[1]총괄표!I45</f>
        <v>22.102499999999999</v>
      </c>
      <c r="J45" s="234">
        <f>[1]총괄표!J45</f>
        <v>0.308</v>
      </c>
      <c r="K45" s="234">
        <f>[1]총괄표!K45</f>
        <v>-0.906467574</v>
      </c>
      <c r="L45" s="234">
        <f>[1]총괄표!L45</f>
        <v>0.38351573150000001</v>
      </c>
      <c r="M45" s="234">
        <f>[1]총괄표!M45</f>
        <v>-2.7783994949999999</v>
      </c>
      <c r="N45" s="235">
        <f>[1]총괄표!N45</f>
        <v>0.104335</v>
      </c>
      <c r="O45" s="242" t="str">
        <f>[1]총괄표!O45</f>
        <v>A1A1</v>
      </c>
      <c r="P45" s="237">
        <f>[1]총괄표!P45</f>
        <v>61.247173750000002</v>
      </c>
      <c r="Q45" s="238">
        <f>[1]총괄표!Q45</f>
        <v>2</v>
      </c>
      <c r="R45" s="181" t="s">
        <v>217</v>
      </c>
      <c r="S45" s="26"/>
    </row>
    <row r="46" spans="1:19" ht="15" customHeight="1" thickBot="1" x14ac:dyDescent="0.2">
      <c r="A46" s="517"/>
      <c r="B46" s="243" t="s">
        <v>96</v>
      </c>
      <c r="C46" s="20" t="s">
        <v>97</v>
      </c>
      <c r="D46" s="27" t="s">
        <v>29</v>
      </c>
      <c r="E46" s="114" t="s">
        <v>98</v>
      </c>
      <c r="F46" s="13">
        <f>[1]총괄표!F46</f>
        <v>2265.6095371000001</v>
      </c>
      <c r="G46" s="17">
        <f>[1]총괄표!G46</f>
        <v>15.1325</v>
      </c>
      <c r="H46" s="21">
        <f>[1]총괄표!H46</f>
        <v>9.1125000000000007</v>
      </c>
      <c r="I46" s="21">
        <f>[1]총괄표!I46</f>
        <v>-0.19750000000000001</v>
      </c>
      <c r="J46" s="22">
        <f>[1]총괄표!J46</f>
        <v>1.514</v>
      </c>
      <c r="K46" s="22">
        <f>[1]총괄표!K46</f>
        <v>1.7171507174</v>
      </c>
      <c r="L46" s="22">
        <f>[1]총괄표!L46</f>
        <v>0.89442769389999999</v>
      </c>
      <c r="M46" s="22">
        <f>[1]총괄표!M46</f>
        <v>0.19039217459999999</v>
      </c>
      <c r="N46" s="19">
        <f>[1]총괄표!N46</f>
        <v>-0.256185</v>
      </c>
      <c r="O46" s="96" t="str">
        <f>[1]총괄표!O46</f>
        <v>A2A2</v>
      </c>
      <c r="P46" s="151">
        <f>[1]총괄표!P46</f>
        <v>-81.334301249999996</v>
      </c>
      <c r="Q46" s="23">
        <f>[1]총괄표!Q46</f>
        <v>5</v>
      </c>
      <c r="R46" s="181" t="s">
        <v>269</v>
      </c>
      <c r="S46" s="26"/>
    </row>
    <row r="47" spans="1:19" ht="13.5" customHeight="1" thickTop="1" x14ac:dyDescent="0.15">
      <c r="A47" s="517"/>
      <c r="B47" s="244" t="s">
        <v>99</v>
      </c>
      <c r="C47" s="244" t="s">
        <v>100</v>
      </c>
      <c r="D47" s="245" t="s">
        <v>29</v>
      </c>
      <c r="E47" s="246" t="s">
        <v>101</v>
      </c>
      <c r="F47" s="155">
        <f>[1]총괄표!F47</f>
        <v>2122.7243939999998</v>
      </c>
      <c r="G47" s="141">
        <f>[1]총괄표!G47</f>
        <v>43.49</v>
      </c>
      <c r="H47" s="156">
        <f>[1]총괄표!H47</f>
        <v>23.307500000000001</v>
      </c>
      <c r="I47" s="156">
        <f>[1]총괄표!I47</f>
        <v>11.675000000000001</v>
      </c>
      <c r="J47" s="157">
        <f>[1]총괄표!J47</f>
        <v>-2.5999999999999999E-2</v>
      </c>
      <c r="K47" s="157">
        <f>[1]총괄표!K47</f>
        <v>-0.53069750699999996</v>
      </c>
      <c r="L47" s="157">
        <f>[1]총괄표!L47</f>
        <v>-0.33078560200000001</v>
      </c>
      <c r="M47" s="157">
        <f>[1]총괄표!M47</f>
        <v>2.1006392738000002</v>
      </c>
      <c r="N47" s="158">
        <f>[1]총괄표!N47</f>
        <v>0.15667500000000001</v>
      </c>
      <c r="O47" s="159" t="str">
        <f>[1]총괄표!O47</f>
        <v>A2A2</v>
      </c>
      <c r="P47" s="146">
        <f>[1]총괄표!P47</f>
        <v>53.738610000000001</v>
      </c>
      <c r="Q47" s="153">
        <f>[1]총괄표!Q47</f>
        <v>2</v>
      </c>
      <c r="R47" s="180" t="s">
        <v>270</v>
      </c>
      <c r="S47" s="26"/>
    </row>
    <row r="48" spans="1:19" ht="13.5" customHeight="1" x14ac:dyDescent="0.15">
      <c r="A48" s="517"/>
      <c r="B48" s="138" t="s">
        <v>102</v>
      </c>
      <c r="C48" s="138" t="s">
        <v>103</v>
      </c>
      <c r="D48" s="139" t="s">
        <v>36</v>
      </c>
      <c r="E48" s="164" t="s">
        <v>104</v>
      </c>
      <c r="F48" s="155">
        <f>[1]총괄표!F48</f>
        <v>2152.1961566999998</v>
      </c>
      <c r="G48" s="141">
        <f>[1]총괄표!G48</f>
        <v>-255.92250000000001</v>
      </c>
      <c r="H48" s="156">
        <f>[1]총괄표!H48</f>
        <v>17.9175</v>
      </c>
      <c r="I48" s="156">
        <f>[1]총괄표!I48</f>
        <v>7.8025000000000002</v>
      </c>
      <c r="J48" s="157">
        <f>[1]총괄표!J48</f>
        <v>0.38400000000000001</v>
      </c>
      <c r="K48" s="157">
        <f>[1]총괄표!K48</f>
        <v>0.30483442090000001</v>
      </c>
      <c r="L48" s="157">
        <f>[1]총괄표!L48</f>
        <v>-0.41874868500000001</v>
      </c>
      <c r="M48" s="157">
        <f>[1]총괄표!M48</f>
        <v>0.55540754390000002</v>
      </c>
      <c r="N48" s="158">
        <f>[1]총괄표!N48</f>
        <v>-9.4225000000000003E-2</v>
      </c>
      <c r="O48" s="152" t="str">
        <f>[1]총괄표!O48</f>
        <v>A1A2</v>
      </c>
      <c r="P48" s="146">
        <f>[1]총괄표!P48</f>
        <v>-2.8724337499999999</v>
      </c>
      <c r="Q48" s="153">
        <f>[1]총괄표!Q48</f>
        <v>2</v>
      </c>
      <c r="R48" s="180" t="s">
        <v>271</v>
      </c>
    </row>
    <row r="49" spans="1:19" ht="13.5" customHeight="1" thickBot="1" x14ac:dyDescent="0.2">
      <c r="A49" s="518"/>
      <c r="B49" s="189" t="s">
        <v>105</v>
      </c>
      <c r="C49" s="189" t="s">
        <v>106</v>
      </c>
      <c r="D49" s="188" t="s">
        <v>107</v>
      </c>
      <c r="E49" s="190" t="s">
        <v>108</v>
      </c>
      <c r="F49" s="247">
        <f>[1]총괄표!F49</f>
        <v>2537.8793790999998</v>
      </c>
      <c r="G49" s="248">
        <f>[1]총괄표!G49</f>
        <v>1071.0174999999999</v>
      </c>
      <c r="H49" s="249">
        <f>[1]총괄표!H49</f>
        <v>30.4575</v>
      </c>
      <c r="I49" s="249">
        <f>[1]총괄표!I49</f>
        <v>42.655000000000001</v>
      </c>
      <c r="J49" s="250">
        <f>[1]총괄표!J49</f>
        <v>-0.05</v>
      </c>
      <c r="K49" s="250">
        <f>[1]총괄표!K49</f>
        <v>-0.706419566</v>
      </c>
      <c r="L49" s="250">
        <f>[1]총괄표!L49</f>
        <v>0.7761935673</v>
      </c>
      <c r="M49" s="250">
        <f>[1]총괄표!M49</f>
        <v>-0.17462319500000001</v>
      </c>
      <c r="N49" s="251">
        <f>[1]총괄표!N49</f>
        <v>0.25840999999999997</v>
      </c>
      <c r="O49" s="252" t="str">
        <f>[1]총괄표!O49</f>
        <v>A1A2</v>
      </c>
      <c r="P49" s="253">
        <f>[1]총괄표!P49</f>
        <v>178.30915125000001</v>
      </c>
      <c r="Q49" s="254">
        <f>[1]총괄표!Q49</f>
        <v>2</v>
      </c>
      <c r="R49" s="191" t="s">
        <v>232</v>
      </c>
      <c r="S49" s="26"/>
    </row>
    <row r="50" spans="1:19" ht="13.5" customHeight="1" thickTop="1" thickBot="1" x14ac:dyDescent="0.2">
      <c r="A50" s="12"/>
      <c r="B50" s="28"/>
      <c r="C50" s="28"/>
      <c r="D50" s="28"/>
      <c r="E50" s="28"/>
      <c r="F50" s="29"/>
      <c r="G50" s="29"/>
      <c r="H50" s="29"/>
      <c r="I50" s="29"/>
      <c r="J50" s="30"/>
      <c r="K50" s="31"/>
      <c r="L50" s="31"/>
      <c r="M50" s="31"/>
      <c r="N50" s="31"/>
      <c r="O50" s="31"/>
      <c r="P50" s="31"/>
      <c r="Q50" s="31"/>
    </row>
    <row r="51" spans="1:19" ht="13.5" customHeight="1" thickTop="1" x14ac:dyDescent="0.15">
      <c r="A51" s="525" t="s">
        <v>213</v>
      </c>
      <c r="B51" s="579" t="s">
        <v>1</v>
      </c>
      <c r="C51" s="582" t="s">
        <v>2</v>
      </c>
      <c r="D51" s="582" t="s">
        <v>3</v>
      </c>
      <c r="E51" s="582" t="s">
        <v>4</v>
      </c>
      <c r="F51" s="125" t="s">
        <v>109</v>
      </c>
      <c r="G51" s="566" t="s">
        <v>223</v>
      </c>
      <c r="H51" s="567"/>
      <c r="I51" s="567"/>
      <c r="J51" s="567"/>
      <c r="K51" s="567"/>
      <c r="L51" s="567"/>
      <c r="M51" s="400" t="s">
        <v>300</v>
      </c>
      <c r="N51" s="127" t="s">
        <v>225</v>
      </c>
      <c r="O51" s="125" t="s">
        <v>206</v>
      </c>
      <c r="P51" s="126" t="s">
        <v>207</v>
      </c>
      <c r="Q51" s="556" t="s">
        <v>16</v>
      </c>
      <c r="R51" s="568" t="s">
        <v>110</v>
      </c>
    </row>
    <row r="52" spans="1:19" ht="21" customHeight="1" x14ac:dyDescent="0.15">
      <c r="A52" s="526"/>
      <c r="B52" s="580"/>
      <c r="C52" s="583"/>
      <c r="D52" s="583"/>
      <c r="E52" s="586"/>
      <c r="F52" s="571" t="s">
        <v>8</v>
      </c>
      <c r="G52" s="32" t="s">
        <v>9</v>
      </c>
      <c r="H52" s="33" t="s">
        <v>10</v>
      </c>
      <c r="I52" s="33" t="s">
        <v>11</v>
      </c>
      <c r="J52" s="34" t="s">
        <v>12</v>
      </c>
      <c r="K52" s="34" t="s">
        <v>13</v>
      </c>
      <c r="L52" s="35" t="s">
        <v>14</v>
      </c>
      <c r="M52" s="401" t="s">
        <v>329</v>
      </c>
      <c r="N52" s="7" t="s">
        <v>242</v>
      </c>
      <c r="O52" s="6" t="s">
        <v>15</v>
      </c>
      <c r="P52" s="123" t="s">
        <v>209</v>
      </c>
      <c r="Q52" s="557"/>
      <c r="R52" s="569"/>
    </row>
    <row r="53" spans="1:19" ht="13.5" customHeight="1" x14ac:dyDescent="0.15">
      <c r="A53" s="526"/>
      <c r="B53" s="581"/>
      <c r="C53" s="584"/>
      <c r="D53" s="584"/>
      <c r="E53" s="587"/>
      <c r="F53" s="572"/>
      <c r="G53" s="36" t="s">
        <v>224</v>
      </c>
      <c r="H53" s="36" t="s">
        <v>224</v>
      </c>
      <c r="I53" s="36" t="s">
        <v>224</v>
      </c>
      <c r="J53" s="37" t="s">
        <v>111</v>
      </c>
      <c r="K53" s="37" t="s">
        <v>18</v>
      </c>
      <c r="L53" s="38" t="s">
        <v>112</v>
      </c>
      <c r="M53" s="402" t="s">
        <v>301</v>
      </c>
      <c r="N53" s="10" t="s">
        <v>19</v>
      </c>
      <c r="O53" s="11" t="s">
        <v>20</v>
      </c>
      <c r="P53" s="124" t="s">
        <v>210</v>
      </c>
      <c r="Q53" s="11" t="s">
        <v>21</v>
      </c>
      <c r="R53" s="570"/>
    </row>
    <row r="54" spans="1:19" ht="13.5" customHeight="1" x14ac:dyDescent="0.15">
      <c r="A54" s="526"/>
      <c r="B54" s="463" t="s">
        <v>348</v>
      </c>
      <c r="C54" s="460" t="s">
        <v>349</v>
      </c>
      <c r="D54" s="461" t="s">
        <v>350</v>
      </c>
      <c r="E54" s="462" t="s">
        <v>351</v>
      </c>
      <c r="F54" s="39">
        <f>[1]총괄표!F54</f>
        <v>2894</v>
      </c>
      <c r="G54" s="39">
        <f>[1]총괄표!G54</f>
        <v>1141</v>
      </c>
      <c r="H54" s="255">
        <f>[1]총괄표!H54</f>
        <v>92</v>
      </c>
      <c r="I54" s="255">
        <f>[1]총괄표!I54</f>
        <v>61</v>
      </c>
      <c r="J54" s="255">
        <f>[1]총괄표!J54</f>
        <v>1.75</v>
      </c>
      <c r="K54" s="255">
        <f>[1]총괄표!K54</f>
        <v>1.43</v>
      </c>
      <c r="L54" s="255">
        <f>[1]총괄표!L54</f>
        <v>0.85</v>
      </c>
      <c r="M54" s="437">
        <f>[1]총괄표!M54</f>
        <v>1.5</v>
      </c>
      <c r="N54" s="16">
        <f>[1]총괄표!N54</f>
        <v>2.9</v>
      </c>
      <c r="O54" s="101" t="str">
        <f>[1]총괄표!O54</f>
        <v>A1A2</v>
      </c>
      <c r="P54" s="107">
        <f>[1]총괄표!P54</f>
        <v>4.3</v>
      </c>
      <c r="Q54" s="92" t="str">
        <f>[1]총괄표!Q54</f>
        <v>-</v>
      </c>
      <c r="R54" s="42" t="s">
        <v>243</v>
      </c>
    </row>
    <row r="55" spans="1:19" ht="13.5" customHeight="1" x14ac:dyDescent="0.15">
      <c r="A55" s="526"/>
      <c r="B55" s="463" t="s">
        <v>352</v>
      </c>
      <c r="C55" s="460" t="s">
        <v>353</v>
      </c>
      <c r="D55" s="461" t="s">
        <v>354</v>
      </c>
      <c r="E55" s="462" t="s">
        <v>355</v>
      </c>
      <c r="F55" s="39">
        <f>[1]총괄표!F55</f>
        <v>2800</v>
      </c>
      <c r="G55" s="39">
        <f>[1]총괄표!G55</f>
        <v>1520</v>
      </c>
      <c r="H55" s="255">
        <f>[1]총괄표!H55</f>
        <v>107</v>
      </c>
      <c r="I55" s="255">
        <f>[1]총괄표!I55</f>
        <v>51</v>
      </c>
      <c r="J55" s="255">
        <f>[1]총괄표!J55</f>
        <v>0.91</v>
      </c>
      <c r="K55" s="255">
        <f>[1]총괄표!K55</f>
        <v>1.24</v>
      </c>
      <c r="L55" s="255">
        <f>[1]총괄표!L55</f>
        <v>0.21</v>
      </c>
      <c r="M55" s="438">
        <f>[1]총괄표!M55</f>
        <v>3.2</v>
      </c>
      <c r="N55" s="16">
        <f>[1]총괄표!N55</f>
        <v>2.8</v>
      </c>
      <c r="O55" s="100" t="str">
        <f>[1]총괄표!O55</f>
        <v>A2A2</v>
      </c>
      <c r="P55" s="107">
        <f>[1]총괄표!P55</f>
        <v>3.6</v>
      </c>
      <c r="Q55" s="92" t="str">
        <f>[1]총괄표!Q55</f>
        <v>-</v>
      </c>
      <c r="R55" s="42" t="s">
        <v>243</v>
      </c>
    </row>
    <row r="56" spans="1:19" ht="13.5" customHeight="1" thickBot="1" x14ac:dyDescent="0.2">
      <c r="A56" s="526"/>
      <c r="B56" s="207" t="s">
        <v>288</v>
      </c>
      <c r="C56" s="206" t="s">
        <v>245</v>
      </c>
      <c r="D56" s="205" t="s">
        <v>289</v>
      </c>
      <c r="E56" s="208" t="s">
        <v>290</v>
      </c>
      <c r="F56" s="39">
        <f>[1]총괄표!F56</f>
        <v>2797</v>
      </c>
      <c r="G56" s="39">
        <f>[1]총괄표!G56</f>
        <v>1805</v>
      </c>
      <c r="H56" s="255">
        <f>[1]총괄표!H56</f>
        <v>61</v>
      </c>
      <c r="I56" s="255">
        <f>[1]총괄표!I56</f>
        <v>56</v>
      </c>
      <c r="J56" s="255">
        <f>[1]총괄표!J56</f>
        <v>1.72</v>
      </c>
      <c r="K56" s="255">
        <f>[1]총괄표!K56</f>
        <v>1.86</v>
      </c>
      <c r="L56" s="255">
        <f>[1]총괄표!L56</f>
        <v>0.51</v>
      </c>
      <c r="M56" s="438">
        <f>[1]총괄표!M56</f>
        <v>3.8</v>
      </c>
      <c r="N56" s="16">
        <f>[1]총괄표!N56</f>
        <v>2.7</v>
      </c>
      <c r="O56" s="100" t="str">
        <f>[1]총괄표!O56</f>
        <v>A2A2</v>
      </c>
      <c r="P56" s="107">
        <f>[1]총괄표!P56</f>
        <v>5.0999999999999996</v>
      </c>
      <c r="Q56" s="92">
        <f>[1]총괄표!Q56</f>
        <v>20</v>
      </c>
      <c r="R56" s="42" t="s">
        <v>243</v>
      </c>
    </row>
    <row r="57" spans="1:19" ht="13.5" customHeight="1" thickTop="1" thickBot="1" x14ac:dyDescent="0.2">
      <c r="A57" s="526"/>
      <c r="B57" s="268" t="s">
        <v>113</v>
      </c>
      <c r="C57" s="458" t="s">
        <v>114</v>
      </c>
      <c r="D57" s="270" t="s">
        <v>115</v>
      </c>
      <c r="E57" s="271" t="s">
        <v>116</v>
      </c>
      <c r="F57" s="451">
        <f>[1]총괄표!F57</f>
        <v>2586</v>
      </c>
      <c r="G57" s="452">
        <f>[1]총괄표!G57</f>
        <v>1639</v>
      </c>
      <c r="H57" s="452">
        <f>[1]총괄표!H57</f>
        <v>64</v>
      </c>
      <c r="I57" s="452">
        <f>[1]총괄표!I57</f>
        <v>50</v>
      </c>
      <c r="J57" s="453">
        <f>[1]총괄표!J57</f>
        <v>7.0000000000000007E-2</v>
      </c>
      <c r="K57" s="453">
        <f>[1]총괄표!K57</f>
        <v>0.96</v>
      </c>
      <c r="L57" s="453">
        <f>[1]총괄표!L57</f>
        <v>-1.58</v>
      </c>
      <c r="M57" s="454">
        <f>[1]총괄표!M57</f>
        <v>2.8</v>
      </c>
      <c r="N57" s="455">
        <f>[1]총괄표!N57</f>
        <v>2.77</v>
      </c>
      <c r="O57" s="456" t="str">
        <f>[1]총괄표!O57</f>
        <v>A1A1</v>
      </c>
      <c r="P57" s="162">
        <f>[1]총괄표!P57</f>
        <v>4.4000000000000004</v>
      </c>
      <c r="Q57" s="457">
        <f>[1]총괄표!Q57</f>
        <v>10</v>
      </c>
      <c r="R57" s="197" t="s">
        <v>291</v>
      </c>
    </row>
    <row r="58" spans="1:19" ht="13.5" customHeight="1" thickTop="1" x14ac:dyDescent="0.15">
      <c r="A58" s="526"/>
      <c r="B58" s="207" t="s">
        <v>117</v>
      </c>
      <c r="C58" s="206" t="s">
        <v>118</v>
      </c>
      <c r="D58" s="205" t="s">
        <v>119</v>
      </c>
      <c r="E58" s="208" t="s">
        <v>120</v>
      </c>
      <c r="F58" s="39">
        <f>[1]총괄표!F58</f>
        <v>2511</v>
      </c>
      <c r="G58" s="40">
        <f>[1]총괄표!G58</f>
        <v>345</v>
      </c>
      <c r="H58" s="40">
        <f>[1]총괄표!H58</f>
        <v>41</v>
      </c>
      <c r="I58" s="40">
        <f>[1]총괄표!I58</f>
        <v>19</v>
      </c>
      <c r="J58" s="41">
        <f>[1]총괄표!J58</f>
        <v>0.8</v>
      </c>
      <c r="K58" s="41">
        <f>[1]총괄표!K58</f>
        <v>1.4</v>
      </c>
      <c r="L58" s="41">
        <f>[1]총괄표!L58</f>
        <v>-0.6</v>
      </c>
      <c r="M58" s="438">
        <f>[1]총괄표!M58</f>
        <v>1.5</v>
      </c>
      <c r="N58" s="403">
        <f>[1]총괄표!N58</f>
        <v>2.87</v>
      </c>
      <c r="O58" s="99" t="str">
        <f>[1]총괄표!O58</f>
        <v>A1A2</v>
      </c>
      <c r="P58" s="107">
        <f>[1]총괄표!P58</f>
        <v>4.3</v>
      </c>
      <c r="Q58" s="92">
        <f>[1]총괄표!Q58</f>
        <v>20</v>
      </c>
      <c r="R58" s="42" t="s">
        <v>257</v>
      </c>
    </row>
    <row r="59" spans="1:19" ht="13.5" customHeight="1" thickBot="1" x14ac:dyDescent="0.2">
      <c r="A59" s="526"/>
      <c r="B59" s="256" t="s">
        <v>121</v>
      </c>
      <c r="C59" s="257" t="s">
        <v>122</v>
      </c>
      <c r="D59" s="258" t="s">
        <v>123</v>
      </c>
      <c r="E59" s="259" t="s">
        <v>124</v>
      </c>
      <c r="F59" s="260">
        <f>[1]총괄표!F59</f>
        <v>2367</v>
      </c>
      <c r="G59" s="261">
        <f>[1]총괄표!G59</f>
        <v>1045</v>
      </c>
      <c r="H59" s="261">
        <f>[1]총괄표!H59</f>
        <v>5</v>
      </c>
      <c r="I59" s="261">
        <f>[1]총괄표!I59</f>
        <v>31</v>
      </c>
      <c r="J59" s="262">
        <f>[1]총괄표!J59</f>
        <v>0.1</v>
      </c>
      <c r="K59" s="262">
        <f>[1]총괄표!K59</f>
        <v>0.33</v>
      </c>
      <c r="L59" s="263">
        <f>[1]총괄표!L59</f>
        <v>0.02</v>
      </c>
      <c r="M59" s="439">
        <f>[1]총괄표!M59</f>
        <v>5.5</v>
      </c>
      <c r="N59" s="264">
        <f>[1]총괄표!N59</f>
        <v>2.94</v>
      </c>
      <c r="O59" s="265" t="str">
        <f>[1]총괄표!O59</f>
        <v>A2A2</v>
      </c>
      <c r="P59" s="266">
        <f>[1]총괄표!P59</f>
        <v>4.2</v>
      </c>
      <c r="Q59" s="267">
        <f>[1]총괄표!Q59</f>
        <v>10</v>
      </c>
      <c r="R59" s="42" t="s">
        <v>272</v>
      </c>
    </row>
    <row r="60" spans="1:19" ht="13.5" customHeight="1" thickTop="1" thickBot="1" x14ac:dyDescent="0.2">
      <c r="A60" s="526"/>
      <c r="B60" s="268" t="s">
        <v>238</v>
      </c>
      <c r="C60" s="269" t="s">
        <v>125</v>
      </c>
      <c r="D60" s="270" t="s">
        <v>126</v>
      </c>
      <c r="E60" s="271" t="s">
        <v>211</v>
      </c>
      <c r="F60" s="168">
        <f>[1]총괄표!F60</f>
        <v>2165</v>
      </c>
      <c r="G60" s="166">
        <f>[1]총괄표!G60</f>
        <v>511</v>
      </c>
      <c r="H60" s="166">
        <f>[1]총괄표!H60</f>
        <v>41</v>
      </c>
      <c r="I60" s="166">
        <f>[1]총괄표!I60</f>
        <v>27</v>
      </c>
      <c r="J60" s="160">
        <f>[1]총괄표!J60</f>
        <v>0.8</v>
      </c>
      <c r="K60" s="160">
        <f>[1]총괄표!K60</f>
        <v>0.56000000000000005</v>
      </c>
      <c r="L60" s="169">
        <f>[1]총괄표!L60</f>
        <v>-2.91</v>
      </c>
      <c r="M60" s="440">
        <f>[1]총괄표!M60</f>
        <v>-3.7</v>
      </c>
      <c r="N60" s="170">
        <f>[1]총괄표!N60</f>
        <v>2.61</v>
      </c>
      <c r="O60" s="161" t="str">
        <f>[1]총괄표!O60</f>
        <v>A2A2</v>
      </c>
      <c r="P60" s="162">
        <f>[1]총괄표!P60</f>
        <v>-0.9</v>
      </c>
      <c r="Q60" s="163">
        <f>[1]총괄표!Q60</f>
        <v>10</v>
      </c>
      <c r="R60" s="197" t="s">
        <v>41</v>
      </c>
    </row>
    <row r="61" spans="1:19" ht="13.5" customHeight="1" thickTop="1" x14ac:dyDescent="0.15">
      <c r="A61" s="526"/>
      <c r="B61" s="207" t="s">
        <v>219</v>
      </c>
      <c r="C61" s="43" t="s">
        <v>127</v>
      </c>
      <c r="D61" s="205" t="s">
        <v>128</v>
      </c>
      <c r="E61" s="208" t="s">
        <v>129</v>
      </c>
      <c r="F61" s="44">
        <f>[1]총괄표!F61</f>
        <v>2452</v>
      </c>
      <c r="G61" s="45">
        <f>[1]총괄표!G61</f>
        <v>1068</v>
      </c>
      <c r="H61" s="45">
        <f>[1]총괄표!H61</f>
        <v>27</v>
      </c>
      <c r="I61" s="45">
        <f>[1]총괄표!I61</f>
        <v>34</v>
      </c>
      <c r="J61" s="46">
        <f>[1]총괄표!J61</f>
        <v>0.32</v>
      </c>
      <c r="K61" s="46">
        <f>[1]총괄표!K61</f>
        <v>1.22</v>
      </c>
      <c r="L61" s="47">
        <f>[1]총괄표!L61</f>
        <v>1.44</v>
      </c>
      <c r="M61" s="441">
        <f>[1]총괄표!M61</f>
        <v>3.8</v>
      </c>
      <c r="N61" s="48">
        <f>[1]총괄표!N61</f>
        <v>2.68</v>
      </c>
      <c r="O61" s="101" t="str">
        <f>[1]총괄표!O61</f>
        <v>A1A2</v>
      </c>
      <c r="P61" s="107">
        <f>[1]총괄표!P61</f>
        <v>2.8</v>
      </c>
      <c r="Q61" s="49">
        <f>[1]총괄표!Q61</f>
        <v>20</v>
      </c>
      <c r="R61" s="42" t="s">
        <v>215</v>
      </c>
    </row>
    <row r="62" spans="1:19" ht="13.5" customHeight="1" x14ac:dyDescent="0.15">
      <c r="A62" s="526"/>
      <c r="B62" s="207" t="s">
        <v>331</v>
      </c>
      <c r="C62" s="43" t="s">
        <v>131</v>
      </c>
      <c r="D62" s="205" t="s">
        <v>132</v>
      </c>
      <c r="E62" s="208" t="s">
        <v>133</v>
      </c>
      <c r="F62" s="44">
        <f>[1]총괄표!F62</f>
        <v>2439</v>
      </c>
      <c r="G62" s="45">
        <f>[1]총괄표!G62</f>
        <v>803</v>
      </c>
      <c r="H62" s="45">
        <f>[1]총괄표!H62</f>
        <v>43</v>
      </c>
      <c r="I62" s="45">
        <f>[1]총괄표!I62</f>
        <v>35</v>
      </c>
      <c r="J62" s="46">
        <f>[1]총괄표!J62</f>
        <v>1.36</v>
      </c>
      <c r="K62" s="46">
        <f>[1]총괄표!K62</f>
        <v>1.91</v>
      </c>
      <c r="L62" s="47">
        <f>[1]총괄표!L62</f>
        <v>1.01</v>
      </c>
      <c r="M62" s="441">
        <f>[1]총괄표!M62</f>
        <v>4</v>
      </c>
      <c r="N62" s="48">
        <f>[1]총괄표!N62</f>
        <v>2.97</v>
      </c>
      <c r="O62" s="101" t="str">
        <f>[1]총괄표!O62</f>
        <v>A1A1</v>
      </c>
      <c r="P62" s="107">
        <f>[1]총괄표!P62</f>
        <v>-0.3</v>
      </c>
      <c r="Q62" s="49">
        <f>[1]총괄표!Q62</f>
        <v>10</v>
      </c>
      <c r="R62" s="42" t="s">
        <v>130</v>
      </c>
    </row>
    <row r="63" spans="1:19" ht="13.5" customHeight="1" x14ac:dyDescent="0.15">
      <c r="A63" s="526"/>
      <c r="B63" s="207" t="s">
        <v>134</v>
      </c>
      <c r="C63" s="43" t="s">
        <v>135</v>
      </c>
      <c r="D63" s="205" t="s">
        <v>132</v>
      </c>
      <c r="E63" s="205" t="s">
        <v>129</v>
      </c>
      <c r="F63" s="50">
        <f>[1]총괄표!F63</f>
        <v>2419</v>
      </c>
      <c r="G63" s="50">
        <f>[1]총괄표!G63</f>
        <v>-27</v>
      </c>
      <c r="H63" s="50">
        <f>[1]총괄표!H63</f>
        <v>42</v>
      </c>
      <c r="I63" s="50">
        <f>[1]총괄표!I63</f>
        <v>6</v>
      </c>
      <c r="J63" s="51">
        <f>[1]총괄표!J63</f>
        <v>0.79</v>
      </c>
      <c r="K63" s="51">
        <f>[1]총괄표!K63</f>
        <v>2.11</v>
      </c>
      <c r="L63" s="51">
        <f>[1]총괄표!L63</f>
        <v>1.05</v>
      </c>
      <c r="M63" s="442">
        <f>[1]총괄표!M63</f>
        <v>0.8</v>
      </c>
      <c r="N63" s="52">
        <f>[1]총괄표!N63</f>
        <v>2.81</v>
      </c>
      <c r="O63" s="102" t="str">
        <f>[1]총괄표!O63</f>
        <v>A1A2</v>
      </c>
      <c r="P63" s="108">
        <f>[1]총괄표!P63</f>
        <v>1.9</v>
      </c>
      <c r="Q63" s="53">
        <f>[1]총괄표!Q63</f>
        <v>10</v>
      </c>
      <c r="R63" s="42" t="s">
        <v>136</v>
      </c>
    </row>
    <row r="64" spans="1:19" ht="13.5" customHeight="1" x14ac:dyDescent="0.15">
      <c r="A64" s="526"/>
      <c r="B64" s="207" t="s">
        <v>137</v>
      </c>
      <c r="C64" s="43" t="s">
        <v>138</v>
      </c>
      <c r="D64" s="205" t="s">
        <v>139</v>
      </c>
      <c r="E64" s="205" t="s">
        <v>140</v>
      </c>
      <c r="F64" s="50">
        <f>[1]총괄표!F64</f>
        <v>2457</v>
      </c>
      <c r="G64" s="50">
        <f>[1]총괄표!G64</f>
        <v>544</v>
      </c>
      <c r="H64" s="50">
        <f>[1]총괄표!H64</f>
        <v>35</v>
      </c>
      <c r="I64" s="50">
        <f>[1]총괄표!I64</f>
        <v>33</v>
      </c>
      <c r="J64" s="51">
        <f>[1]총괄표!J64</f>
        <v>0.48</v>
      </c>
      <c r="K64" s="51">
        <f>[1]총괄표!K64</f>
        <v>0.35</v>
      </c>
      <c r="L64" s="51">
        <f>[1]총괄표!L64</f>
        <v>0.02</v>
      </c>
      <c r="M64" s="442">
        <f>[1]총괄표!M64</f>
        <v>6</v>
      </c>
      <c r="N64" s="52">
        <f>[1]총괄표!N64</f>
        <v>2.75</v>
      </c>
      <c r="O64" s="102" t="str">
        <f>[1]총괄표!O64</f>
        <v>A1A1</v>
      </c>
      <c r="P64" s="108">
        <f>[1]총괄표!P64</f>
        <v>1.4</v>
      </c>
      <c r="Q64" s="53">
        <f>[1]총괄표!Q64</f>
        <v>10</v>
      </c>
      <c r="R64" s="42" t="s">
        <v>218</v>
      </c>
    </row>
    <row r="65" spans="1:19" ht="14.25" thickBot="1" x14ac:dyDescent="0.2">
      <c r="A65" s="526"/>
      <c r="B65" s="256" t="s">
        <v>239</v>
      </c>
      <c r="C65" s="257" t="s">
        <v>141</v>
      </c>
      <c r="D65" s="258" t="s">
        <v>132</v>
      </c>
      <c r="E65" s="258" t="s">
        <v>142</v>
      </c>
      <c r="F65" s="50">
        <f>[1]총괄표!F65</f>
        <v>2224</v>
      </c>
      <c r="G65" s="50">
        <f>[1]총괄표!G65</f>
        <v>1155</v>
      </c>
      <c r="H65" s="50">
        <f>[1]총괄표!H65</f>
        <v>30</v>
      </c>
      <c r="I65" s="50">
        <f>[1]총괄표!I65</f>
        <v>28</v>
      </c>
      <c r="J65" s="51">
        <f>[1]총괄표!J65</f>
        <v>1.07</v>
      </c>
      <c r="K65" s="51">
        <f>[1]총괄표!K65</f>
        <v>1.1299999999999999</v>
      </c>
      <c r="L65" s="51">
        <f>[1]총괄표!L65</f>
        <v>1.0900000000000001</v>
      </c>
      <c r="M65" s="442">
        <f>[1]총괄표!M65</f>
        <v>1</v>
      </c>
      <c r="N65" s="52">
        <f>[1]총괄표!N65</f>
        <v>2.88</v>
      </c>
      <c r="O65" s="102" t="str">
        <f>[1]총괄표!O65</f>
        <v>A1A2</v>
      </c>
      <c r="P65" s="108">
        <f>[1]총괄표!P65</f>
        <v>-0.7</v>
      </c>
      <c r="Q65" s="53">
        <f>[1]총괄표!Q65</f>
        <v>10</v>
      </c>
      <c r="R65" s="42" t="s">
        <v>143</v>
      </c>
    </row>
    <row r="66" spans="1:19" ht="13.5" customHeight="1" thickTop="1" x14ac:dyDescent="0.15">
      <c r="A66" s="526"/>
      <c r="B66" s="135" t="s">
        <v>220</v>
      </c>
      <c r="C66" s="136" t="s">
        <v>144</v>
      </c>
      <c r="D66" s="179" t="s">
        <v>145</v>
      </c>
      <c r="E66" s="196" t="s">
        <v>146</v>
      </c>
      <c r="F66" s="272">
        <f>[1]총괄표!F66</f>
        <v>2280</v>
      </c>
      <c r="G66" s="272">
        <f>[1]총괄표!G66</f>
        <v>689</v>
      </c>
      <c r="H66" s="272">
        <f>[1]총괄표!H66</f>
        <v>32</v>
      </c>
      <c r="I66" s="272">
        <f>[1]총괄표!I66</f>
        <v>23</v>
      </c>
      <c r="J66" s="273">
        <f>[1]총괄표!J66</f>
        <v>-0.3</v>
      </c>
      <c r="K66" s="273">
        <f>[1]총괄표!K66</f>
        <v>-0.23</v>
      </c>
      <c r="L66" s="273">
        <f>[1]총괄표!L66</f>
        <v>-0.55000000000000004</v>
      </c>
      <c r="M66" s="443">
        <f>[1]총괄표!M66</f>
        <v>3.3</v>
      </c>
      <c r="N66" s="274">
        <f>[1]총괄표!N66</f>
        <v>3.09</v>
      </c>
      <c r="O66" s="275" t="str">
        <f>[1]총괄표!O66</f>
        <v>A2A2</v>
      </c>
      <c r="P66" s="276">
        <f>[1]총괄표!P66</f>
        <v>2.8</v>
      </c>
      <c r="Q66" s="277">
        <f>[1]총괄표!Q66</f>
        <v>10</v>
      </c>
      <c r="R66" s="182" t="s">
        <v>147</v>
      </c>
    </row>
    <row r="67" spans="1:19" ht="13.5" customHeight="1" x14ac:dyDescent="0.15">
      <c r="A67" s="526"/>
      <c r="B67" s="54" t="s">
        <v>221</v>
      </c>
      <c r="C67" s="55" t="s">
        <v>148</v>
      </c>
      <c r="D67" s="56" t="s">
        <v>149</v>
      </c>
      <c r="E67" s="57" t="s">
        <v>146</v>
      </c>
      <c r="F67" s="58">
        <f>[1]총괄표!F67</f>
        <v>2132</v>
      </c>
      <c r="G67" s="58">
        <f>[1]총괄표!G67</f>
        <v>1130</v>
      </c>
      <c r="H67" s="58">
        <f>[1]총괄표!H67</f>
        <v>54</v>
      </c>
      <c r="I67" s="58">
        <f>[1]총괄표!I67</f>
        <v>35</v>
      </c>
      <c r="J67" s="59">
        <f>[1]총괄표!J67</f>
        <v>0.32</v>
      </c>
      <c r="K67" s="59">
        <f>[1]총괄표!K67</f>
        <v>0.38</v>
      </c>
      <c r="L67" s="59">
        <f>[1]총괄표!L67</f>
        <v>-0.69</v>
      </c>
      <c r="M67" s="444">
        <f>[1]총괄표!M67</f>
        <v>-1.1000000000000001</v>
      </c>
      <c r="N67" s="60">
        <f>[1]총괄표!N67</f>
        <v>3.16</v>
      </c>
      <c r="O67" s="103" t="str">
        <f>[1]총괄표!O67</f>
        <v>A2A2</v>
      </c>
      <c r="P67" s="109">
        <f>[1]총괄표!P67</f>
        <v>-2.6</v>
      </c>
      <c r="Q67" s="61">
        <f>[1]총괄표!Q67</f>
        <v>5</v>
      </c>
      <c r="R67" s="116" t="s">
        <v>150</v>
      </c>
    </row>
    <row r="68" spans="1:19" ht="13.5" customHeight="1" x14ac:dyDescent="0.15">
      <c r="A68" s="526"/>
      <c r="B68" s="90" t="s">
        <v>222</v>
      </c>
      <c r="C68" s="62" t="s">
        <v>151</v>
      </c>
      <c r="D68" s="24" t="s">
        <v>152</v>
      </c>
      <c r="E68" s="24" t="s">
        <v>74</v>
      </c>
      <c r="F68" s="63">
        <f>[1]총괄표!F68</f>
        <v>2159</v>
      </c>
      <c r="G68" s="63">
        <f>[1]총괄표!G68</f>
        <v>582</v>
      </c>
      <c r="H68" s="63">
        <f>[1]총괄표!H68</f>
        <v>13</v>
      </c>
      <c r="I68" s="63">
        <f>[1]총괄표!I68</f>
        <v>13</v>
      </c>
      <c r="J68" s="64">
        <f>[1]총괄표!J68</f>
        <v>0.28000000000000003</v>
      </c>
      <c r="K68" s="64">
        <f>[1]총괄표!K68</f>
        <v>0.3</v>
      </c>
      <c r="L68" s="64">
        <f>[1]총괄표!L68</f>
        <v>0.12</v>
      </c>
      <c r="M68" s="445">
        <f>[1]총괄표!M68</f>
        <v>1.4</v>
      </c>
      <c r="N68" s="65">
        <f>[1]총괄표!N68</f>
        <v>2.85</v>
      </c>
      <c r="O68" s="104" t="str">
        <f>[1]총괄표!O68</f>
        <v>A2A2</v>
      </c>
      <c r="P68" s="110">
        <f>[1]총괄표!P68</f>
        <v>1.8</v>
      </c>
      <c r="Q68" s="66">
        <f>[1]총괄표!Q68</f>
        <v>5</v>
      </c>
      <c r="R68" s="42" t="s">
        <v>273</v>
      </c>
      <c r="S68" s="26"/>
    </row>
    <row r="69" spans="1:19" s="1" customFormat="1" ht="14.25" thickBot="1" x14ac:dyDescent="0.2">
      <c r="A69" s="526"/>
      <c r="B69" s="278" t="s">
        <v>154</v>
      </c>
      <c r="C69" s="279" t="s">
        <v>155</v>
      </c>
      <c r="D69" s="280" t="s">
        <v>29</v>
      </c>
      <c r="E69" s="280" t="s">
        <v>107</v>
      </c>
      <c r="F69" s="281">
        <f>[1]총괄표!F69</f>
        <v>2034</v>
      </c>
      <c r="G69" s="282">
        <f>[1]총괄표!G69</f>
        <v>14</v>
      </c>
      <c r="H69" s="282">
        <f>[1]총괄표!H69</f>
        <v>2</v>
      </c>
      <c r="I69" s="282">
        <f>[1]총괄표!I69</f>
        <v>14</v>
      </c>
      <c r="J69" s="283">
        <f>[1]총괄표!J69</f>
        <v>0.61</v>
      </c>
      <c r="K69" s="283">
        <f>[1]총괄표!K69</f>
        <v>0.28000000000000003</v>
      </c>
      <c r="L69" s="283">
        <f>[1]총괄표!L69</f>
        <v>0.21</v>
      </c>
      <c r="M69" s="446">
        <f>[1]총괄표!M69</f>
        <v>0.6</v>
      </c>
      <c r="N69" s="284">
        <f>[1]총괄표!N69</f>
        <v>3.03</v>
      </c>
      <c r="O69" s="285" t="str">
        <f>[1]총괄표!O69</f>
        <v>A2A2</v>
      </c>
      <c r="P69" s="286">
        <f>[1]총괄표!P69</f>
        <v>-0.9</v>
      </c>
      <c r="Q69" s="287">
        <f>[1]총괄표!Q69</f>
        <v>5</v>
      </c>
      <c r="R69" s="119" t="s">
        <v>156</v>
      </c>
      <c r="S69" s="26"/>
    </row>
    <row r="70" spans="1:19" s="1" customFormat="1" ht="13.5" customHeight="1" thickTop="1" thickBot="1" x14ac:dyDescent="0.2">
      <c r="A70" s="526"/>
      <c r="B70" s="288" t="s">
        <v>240</v>
      </c>
      <c r="C70" s="289" t="s">
        <v>157</v>
      </c>
      <c r="D70" s="290" t="s">
        <v>146</v>
      </c>
      <c r="E70" s="290" t="s">
        <v>158</v>
      </c>
      <c r="F70" s="141">
        <f>[1]총괄표!F70</f>
        <v>2287</v>
      </c>
      <c r="G70" s="155">
        <f>[1]총괄표!G70</f>
        <v>1064</v>
      </c>
      <c r="H70" s="155">
        <f>[1]총괄표!H70</f>
        <v>1</v>
      </c>
      <c r="I70" s="155">
        <f>[1]총괄표!I70</f>
        <v>21</v>
      </c>
      <c r="J70" s="160">
        <f>[1]총괄표!J70</f>
        <v>0.39</v>
      </c>
      <c r="K70" s="160">
        <f>[1]총괄표!K70</f>
        <v>-0.18</v>
      </c>
      <c r="L70" s="160">
        <f>[1]총괄표!L70</f>
        <v>-0.23</v>
      </c>
      <c r="M70" s="447">
        <f>[1]총괄표!M70</f>
        <v>2.2999999999999998</v>
      </c>
      <c r="N70" s="170">
        <f>[1]총괄표!N70</f>
        <v>2.62</v>
      </c>
      <c r="O70" s="161" t="str">
        <f>[1]총괄표!O70</f>
        <v>A2A2</v>
      </c>
      <c r="P70" s="162">
        <f>[1]총괄표!P70</f>
        <v>4.4000000000000004</v>
      </c>
      <c r="Q70" s="163">
        <f>[1]총괄표!Q70</f>
        <v>5</v>
      </c>
      <c r="R70" s="183" t="s">
        <v>274</v>
      </c>
      <c r="S70" s="26"/>
    </row>
    <row r="71" spans="1:19" s="1" customFormat="1" ht="13.5" customHeight="1" thickTop="1" x14ac:dyDescent="0.15">
      <c r="A71" s="526"/>
      <c r="B71" s="291" t="s">
        <v>233</v>
      </c>
      <c r="C71" s="292" t="s">
        <v>159</v>
      </c>
      <c r="D71" s="293" t="s">
        <v>146</v>
      </c>
      <c r="E71" s="293" t="s">
        <v>74</v>
      </c>
      <c r="F71" s="68">
        <f>[1]총괄표!F71</f>
        <v>2070</v>
      </c>
      <c r="G71" s="68">
        <f>[1]총괄표!G71</f>
        <v>1343</v>
      </c>
      <c r="H71" s="68">
        <f>[1]총괄표!H71</f>
        <v>-22</v>
      </c>
      <c r="I71" s="68">
        <f>[1]총괄표!I71</f>
        <v>27</v>
      </c>
      <c r="J71" s="69">
        <f>[1]총괄표!J71</f>
        <v>0.55000000000000004</v>
      </c>
      <c r="K71" s="69">
        <f>[1]총괄표!K71</f>
        <v>0.89</v>
      </c>
      <c r="L71" s="69">
        <f>[1]총괄표!L71</f>
        <v>0.86</v>
      </c>
      <c r="M71" s="448">
        <f>[1]총괄표!M71</f>
        <v>-1.7</v>
      </c>
      <c r="N71" s="70">
        <f>[1]총괄표!N71</f>
        <v>3.22</v>
      </c>
      <c r="O71" s="105" t="str">
        <f>[1]총괄표!O71</f>
        <v>A1A2</v>
      </c>
      <c r="P71" s="111">
        <f>[1]총괄표!P71</f>
        <v>1.6</v>
      </c>
      <c r="Q71" s="71">
        <f>[1]총괄표!Q71</f>
        <v>5</v>
      </c>
      <c r="R71" s="120" t="s">
        <v>160</v>
      </c>
      <c r="S71" s="26"/>
    </row>
    <row r="72" spans="1:19" s="1" customFormat="1" ht="13.5" customHeight="1" x14ac:dyDescent="0.15">
      <c r="A72" s="526"/>
      <c r="B72" s="90" t="s">
        <v>161</v>
      </c>
      <c r="C72" s="62" t="s">
        <v>162</v>
      </c>
      <c r="D72" s="67" t="s">
        <v>67</v>
      </c>
      <c r="E72" s="67" t="s">
        <v>163</v>
      </c>
      <c r="F72" s="281">
        <f>[1]총괄표!F72</f>
        <v>2001</v>
      </c>
      <c r="G72" s="282">
        <f>[1]총괄표!G72</f>
        <v>248</v>
      </c>
      <c r="H72" s="282">
        <f>[1]총괄표!H72</f>
        <v>26</v>
      </c>
      <c r="I72" s="282">
        <f>[1]총괄표!I72</f>
        <v>-2</v>
      </c>
      <c r="J72" s="283">
        <f>[1]총괄표!J72</f>
        <v>-0.61</v>
      </c>
      <c r="K72" s="283">
        <f>[1]총괄표!K72</f>
        <v>-0.27</v>
      </c>
      <c r="L72" s="283">
        <f>[1]총괄표!L72</f>
        <v>-0.12</v>
      </c>
      <c r="M72" s="446">
        <f>[1]총괄표!M72</f>
        <v>-2.1</v>
      </c>
      <c r="N72" s="294">
        <f>[1]총괄표!N72</f>
        <v>3.06</v>
      </c>
      <c r="O72" s="283" t="str">
        <f>[1]총괄표!O72</f>
        <v>A1A1</v>
      </c>
      <c r="P72" s="295">
        <f>[1]총괄표!P72</f>
        <v>0.1</v>
      </c>
      <c r="Q72" s="287">
        <f>[1]총괄표!Q72</f>
        <v>2</v>
      </c>
      <c r="R72" s="119" t="s">
        <v>164</v>
      </c>
      <c r="S72" s="26"/>
    </row>
    <row r="73" spans="1:19" s="1" customFormat="1" ht="13.5" customHeight="1" thickBot="1" x14ac:dyDescent="0.2">
      <c r="A73" s="526"/>
      <c r="B73" s="278" t="s">
        <v>165</v>
      </c>
      <c r="C73" s="296" t="s">
        <v>166</v>
      </c>
      <c r="D73" s="297" t="s">
        <v>167</v>
      </c>
      <c r="E73" s="297" t="s">
        <v>107</v>
      </c>
      <c r="F73" s="68">
        <f>[1]총괄표!F73</f>
        <v>1893</v>
      </c>
      <c r="G73" s="63">
        <f>[1]총괄표!G73</f>
        <v>396</v>
      </c>
      <c r="H73" s="63">
        <f>[1]총괄표!H73</f>
        <v>5</v>
      </c>
      <c r="I73" s="63">
        <f>[1]총괄표!I73</f>
        <v>18</v>
      </c>
      <c r="J73" s="64">
        <f>[1]총괄표!J73</f>
        <v>0.02</v>
      </c>
      <c r="K73" s="64">
        <f>[1]총괄표!K73</f>
        <v>-0.39</v>
      </c>
      <c r="L73" s="64">
        <f>[1]총괄표!L73</f>
        <v>0.46</v>
      </c>
      <c r="M73" s="445">
        <f>[1]총괄표!M73</f>
        <v>-0.3</v>
      </c>
      <c r="N73" s="72">
        <f>[1]총괄표!N73</f>
        <v>3.09</v>
      </c>
      <c r="O73" s="104" t="str">
        <f>[1]총괄표!O73</f>
        <v>A2A2</v>
      </c>
      <c r="P73" s="112">
        <f>[1]총괄표!P73</f>
        <v>-2.1</v>
      </c>
      <c r="Q73" s="66">
        <f>[1]총괄표!Q73</f>
        <v>2</v>
      </c>
      <c r="R73" s="121" t="s">
        <v>168</v>
      </c>
      <c r="S73" s="26"/>
    </row>
    <row r="74" spans="1:19" s="1" customFormat="1" ht="13.5" customHeight="1" thickTop="1" x14ac:dyDescent="0.15">
      <c r="A74" s="526"/>
      <c r="B74" s="131" t="s">
        <v>169</v>
      </c>
      <c r="C74" s="132" t="s">
        <v>170</v>
      </c>
      <c r="D74" s="171" t="s">
        <v>163</v>
      </c>
      <c r="E74" s="171" t="s">
        <v>171</v>
      </c>
      <c r="F74" s="298">
        <f>[1]총괄표!F74</f>
        <v>1702</v>
      </c>
      <c r="G74" s="299">
        <f>[1]총괄표!G74</f>
        <v>-266</v>
      </c>
      <c r="H74" s="299">
        <f>[1]총괄표!H74</f>
        <v>-33</v>
      </c>
      <c r="I74" s="299">
        <f>[1]총괄표!I74</f>
        <v>-2</v>
      </c>
      <c r="J74" s="300">
        <f>[1]총괄표!J74</f>
        <v>0.1</v>
      </c>
      <c r="K74" s="300">
        <f>[1]총괄표!K74</f>
        <v>-0.21</v>
      </c>
      <c r="L74" s="300">
        <f>[1]총괄표!L74</f>
        <v>-0.81</v>
      </c>
      <c r="M74" s="449">
        <f>[1]총괄표!M74</f>
        <v>4.3</v>
      </c>
      <c r="N74" s="301">
        <f>[1]총괄표!N74</f>
        <v>2.93</v>
      </c>
      <c r="O74" s="300" t="str">
        <f>[1]총괄표!O74</f>
        <v>-</v>
      </c>
      <c r="P74" s="302">
        <f>[1]총괄표!P74</f>
        <v>-2.4</v>
      </c>
      <c r="Q74" s="303">
        <f>[1]총괄표!Q74</f>
        <v>2</v>
      </c>
      <c r="R74" s="183" t="s">
        <v>153</v>
      </c>
      <c r="S74" s="26"/>
    </row>
    <row r="75" spans="1:19" s="1" customFormat="1" ht="13.5" customHeight="1" thickBot="1" x14ac:dyDescent="0.2">
      <c r="A75" s="585"/>
      <c r="B75" s="133" t="s">
        <v>330</v>
      </c>
      <c r="C75" s="134" t="s">
        <v>172</v>
      </c>
      <c r="D75" s="172" t="s">
        <v>173</v>
      </c>
      <c r="E75" s="172" t="s">
        <v>57</v>
      </c>
      <c r="F75" s="173">
        <f>[1]총괄표!F75</f>
        <v>1555</v>
      </c>
      <c r="G75" s="174">
        <f>[1]총괄표!G75</f>
        <v>328</v>
      </c>
      <c r="H75" s="174">
        <f>[1]총괄표!H75</f>
        <v>-21</v>
      </c>
      <c r="I75" s="174">
        <f>[1]총괄표!I75</f>
        <v>3</v>
      </c>
      <c r="J75" s="175">
        <f>[1]총괄표!J75</f>
        <v>0.35</v>
      </c>
      <c r="K75" s="175">
        <f>[1]총괄표!K75</f>
        <v>-0.05</v>
      </c>
      <c r="L75" s="175">
        <f>[1]총괄표!L75</f>
        <v>-0.62</v>
      </c>
      <c r="M75" s="450">
        <f>[1]총괄표!M75</f>
        <v>0</v>
      </c>
      <c r="N75" s="176">
        <f>[1]총괄표!N75</f>
        <v>3.17</v>
      </c>
      <c r="O75" s="175" t="str">
        <f>[1]총괄표!O75</f>
        <v>-</v>
      </c>
      <c r="P75" s="177">
        <f>[1]총괄표!P75</f>
        <v>-4.3</v>
      </c>
      <c r="Q75" s="178">
        <f>[1]총괄표!Q75</f>
        <v>2</v>
      </c>
      <c r="R75" s="184" t="s">
        <v>174</v>
      </c>
      <c r="S75" s="26"/>
    </row>
    <row r="76" spans="1:19" ht="14.1" customHeight="1" thickTop="1" thickBot="1" x14ac:dyDescent="0.2">
      <c r="A76" s="73"/>
      <c r="B76" s="74"/>
      <c r="C76" s="75"/>
      <c r="D76" s="74"/>
      <c r="E76" s="74"/>
      <c r="F76" s="76"/>
      <c r="G76" s="77"/>
      <c r="H76" s="77"/>
      <c r="I76" s="77"/>
      <c r="J76" s="78"/>
      <c r="K76" s="78"/>
      <c r="L76" s="78"/>
      <c r="M76" s="79"/>
      <c r="N76" s="79"/>
      <c r="O76" s="79"/>
      <c r="P76" s="79"/>
      <c r="Q76" s="79"/>
    </row>
    <row r="77" spans="1:19" ht="14.1" customHeight="1" thickTop="1" x14ac:dyDescent="0.15">
      <c r="A77" s="532" t="s">
        <v>214</v>
      </c>
      <c r="B77" s="579" t="s">
        <v>1</v>
      </c>
      <c r="C77" s="582" t="s">
        <v>2</v>
      </c>
      <c r="D77" s="582" t="s">
        <v>3</v>
      </c>
      <c r="E77" s="582" t="s">
        <v>4</v>
      </c>
      <c r="F77" s="3" t="s">
        <v>175</v>
      </c>
      <c r="G77" s="576" t="s">
        <v>6</v>
      </c>
      <c r="H77" s="577"/>
      <c r="I77" s="577"/>
      <c r="J77" s="577"/>
      <c r="K77" s="577"/>
      <c r="L77" s="577"/>
      <c r="M77" s="578"/>
      <c r="N77" s="127" t="s">
        <v>225</v>
      </c>
      <c r="O77" s="125" t="s">
        <v>206</v>
      </c>
      <c r="P77" s="126" t="s">
        <v>207</v>
      </c>
      <c r="Q77" s="558" t="s">
        <v>16</v>
      </c>
      <c r="R77" s="553" t="s">
        <v>110</v>
      </c>
    </row>
    <row r="78" spans="1:19" ht="20.25" customHeight="1" x14ac:dyDescent="0.15">
      <c r="A78" s="533"/>
      <c r="B78" s="580"/>
      <c r="C78" s="583"/>
      <c r="D78" s="583"/>
      <c r="E78" s="583"/>
      <c r="F78" s="560" t="s">
        <v>176</v>
      </c>
      <c r="G78" s="4" t="s">
        <v>9</v>
      </c>
      <c r="H78" s="5" t="s">
        <v>10</v>
      </c>
      <c r="I78" s="5" t="s">
        <v>11</v>
      </c>
      <c r="J78" s="6" t="s">
        <v>177</v>
      </c>
      <c r="K78" s="6" t="s">
        <v>13</v>
      </c>
      <c r="L78" s="6" t="s">
        <v>14</v>
      </c>
      <c r="M78" s="404" t="s">
        <v>302</v>
      </c>
      <c r="N78" s="128" t="s">
        <v>242</v>
      </c>
      <c r="O78" s="6" t="s">
        <v>15</v>
      </c>
      <c r="P78" s="123" t="s">
        <v>234</v>
      </c>
      <c r="Q78" s="559"/>
      <c r="R78" s="554"/>
    </row>
    <row r="79" spans="1:19" ht="14.1" customHeight="1" x14ac:dyDescent="0.15">
      <c r="A79" s="533"/>
      <c r="B79" s="581"/>
      <c r="C79" s="584"/>
      <c r="D79" s="584"/>
      <c r="E79" s="584"/>
      <c r="F79" s="561"/>
      <c r="G79" s="8" t="s">
        <v>17</v>
      </c>
      <c r="H79" s="8" t="s">
        <v>17</v>
      </c>
      <c r="I79" s="8" t="s">
        <v>17</v>
      </c>
      <c r="J79" s="9" t="s">
        <v>178</v>
      </c>
      <c r="K79" s="9" t="s">
        <v>179</v>
      </c>
      <c r="L79" s="9" t="s">
        <v>180</v>
      </c>
      <c r="M79" s="405" t="s">
        <v>303</v>
      </c>
      <c r="N79" s="406" t="s">
        <v>19</v>
      </c>
      <c r="O79" s="11" t="s">
        <v>20</v>
      </c>
      <c r="P79" s="124" t="s">
        <v>208</v>
      </c>
      <c r="Q79" s="11" t="s">
        <v>21</v>
      </c>
      <c r="R79" s="555"/>
    </row>
    <row r="80" spans="1:19" ht="14.1" customHeight="1" x14ac:dyDescent="0.15">
      <c r="A80" s="533"/>
      <c r="B80" s="463" t="s">
        <v>348</v>
      </c>
      <c r="C80" s="460" t="s">
        <v>349</v>
      </c>
      <c r="D80" s="461" t="s">
        <v>350</v>
      </c>
      <c r="E80" s="462" t="s">
        <v>351</v>
      </c>
      <c r="F80" s="80">
        <v>3438</v>
      </c>
      <c r="G80" s="45">
        <v>1771</v>
      </c>
      <c r="H80" s="45">
        <v>118</v>
      </c>
      <c r="I80" s="45">
        <v>94</v>
      </c>
      <c r="J80" s="80">
        <v>3</v>
      </c>
      <c r="K80" s="80">
        <v>4</v>
      </c>
      <c r="L80" s="80">
        <v>1</v>
      </c>
      <c r="M80" s="80">
        <v>3</v>
      </c>
      <c r="N80" s="407">
        <v>106</v>
      </c>
      <c r="O80" s="304" t="s">
        <v>357</v>
      </c>
      <c r="P80" s="130">
        <v>106</v>
      </c>
      <c r="Q80" s="81" t="s">
        <v>358</v>
      </c>
      <c r="R80" s="15" t="s">
        <v>359</v>
      </c>
    </row>
    <row r="81" spans="1:19" ht="14.1" customHeight="1" x14ac:dyDescent="0.15">
      <c r="A81" s="533"/>
      <c r="B81" s="463" t="s">
        <v>352</v>
      </c>
      <c r="C81" s="460" t="s">
        <v>353</v>
      </c>
      <c r="D81" s="461" t="s">
        <v>354</v>
      </c>
      <c r="E81" s="462" t="s">
        <v>355</v>
      </c>
      <c r="F81" s="80">
        <v>3019</v>
      </c>
      <c r="G81" s="45">
        <v>1912</v>
      </c>
      <c r="H81" s="45">
        <v>120</v>
      </c>
      <c r="I81" s="45">
        <v>74</v>
      </c>
      <c r="J81" s="80">
        <v>1</v>
      </c>
      <c r="K81" s="80">
        <v>4</v>
      </c>
      <c r="L81" s="80">
        <v>-3</v>
      </c>
      <c r="M81" s="80">
        <v>-1</v>
      </c>
      <c r="N81" s="407">
        <v>105</v>
      </c>
      <c r="O81" s="129" t="s">
        <v>356</v>
      </c>
      <c r="P81" s="130">
        <v>105</v>
      </c>
      <c r="Q81" s="81" t="s">
        <v>358</v>
      </c>
      <c r="R81" s="15" t="s">
        <v>360</v>
      </c>
    </row>
    <row r="82" spans="1:19" ht="14.1" customHeight="1" x14ac:dyDescent="0.15">
      <c r="A82" s="533"/>
      <c r="B82" s="207" t="s">
        <v>292</v>
      </c>
      <c r="C82" s="206" t="s">
        <v>244</v>
      </c>
      <c r="D82" s="205" t="s">
        <v>293</v>
      </c>
      <c r="E82" s="205" t="s">
        <v>294</v>
      </c>
      <c r="F82" s="80">
        <f>[1]총괄표!F80</f>
        <v>3308</v>
      </c>
      <c r="G82" s="45">
        <f>[1]총괄표!G80</f>
        <v>1685</v>
      </c>
      <c r="H82" s="45">
        <f>[1]총괄표!H80</f>
        <v>106</v>
      </c>
      <c r="I82" s="45">
        <f>[1]총괄표!I80</f>
        <v>76</v>
      </c>
      <c r="J82" s="80">
        <f>[1]총괄표!J80</f>
        <v>4</v>
      </c>
      <c r="K82" s="80">
        <f>[1]총괄표!K80</f>
        <v>3</v>
      </c>
      <c r="L82" s="80">
        <f>[1]총괄표!L80</f>
        <v>0</v>
      </c>
      <c r="M82" s="80">
        <f>[1]총괄표!M80</f>
        <v>4</v>
      </c>
      <c r="N82" s="407">
        <f>[1]총괄표!N80</f>
        <v>102</v>
      </c>
      <c r="O82" s="467" t="str">
        <f>[1]총괄표!O80</f>
        <v>A1A2</v>
      </c>
      <c r="P82" s="130">
        <f>[1]총괄표!P80</f>
        <v>104</v>
      </c>
      <c r="Q82" s="81">
        <f>[1]총괄표!Q80</f>
        <v>20</v>
      </c>
      <c r="R82" s="15" t="s">
        <v>130</v>
      </c>
    </row>
    <row r="83" spans="1:19" ht="13.5" customHeight="1" x14ac:dyDescent="0.15">
      <c r="A83" s="533"/>
      <c r="B83" s="305" t="s">
        <v>332</v>
      </c>
      <c r="C83" s="206" t="s">
        <v>181</v>
      </c>
      <c r="D83" s="205" t="s">
        <v>182</v>
      </c>
      <c r="E83" s="205" t="s">
        <v>183</v>
      </c>
      <c r="F83" s="306">
        <f>[1]총괄표!F81</f>
        <v>3270</v>
      </c>
      <c r="G83" s="307">
        <f>[1]총괄표!G81</f>
        <v>1432</v>
      </c>
      <c r="H83" s="307">
        <f>[1]총괄표!H81</f>
        <v>90</v>
      </c>
      <c r="I83" s="307">
        <f>[1]총괄표!I81</f>
        <v>57</v>
      </c>
      <c r="J83" s="306">
        <f>[1]총괄표!J81</f>
        <v>6</v>
      </c>
      <c r="K83" s="306">
        <f>[1]총괄표!K81</f>
        <v>4</v>
      </c>
      <c r="L83" s="306">
        <f>[1]총괄표!L81</f>
        <v>6</v>
      </c>
      <c r="M83" s="306">
        <f>[1]총괄표!M81</f>
        <v>3</v>
      </c>
      <c r="N83" s="408">
        <f>[1]총괄표!N81</f>
        <v>105</v>
      </c>
      <c r="O83" s="308" t="str">
        <f>[1]총괄표!O81</f>
        <v>A2A2</v>
      </c>
      <c r="P83" s="309">
        <f>[1]총괄표!P81</f>
        <v>105</v>
      </c>
      <c r="Q83" s="310">
        <f>[1]총괄표!Q81</f>
        <v>20</v>
      </c>
      <c r="R83" s="15" t="s">
        <v>130</v>
      </c>
    </row>
    <row r="84" spans="1:19" ht="13.5" customHeight="1" x14ac:dyDescent="0.15">
      <c r="A84" s="533"/>
      <c r="B84" s="207" t="s">
        <v>184</v>
      </c>
      <c r="C84" s="43" t="s">
        <v>185</v>
      </c>
      <c r="D84" s="205" t="s">
        <v>186</v>
      </c>
      <c r="E84" s="205" t="s">
        <v>142</v>
      </c>
      <c r="F84" s="311">
        <f>[1]총괄표!F82</f>
        <v>2777</v>
      </c>
      <c r="G84" s="311">
        <f>[1]총괄표!G82</f>
        <v>770</v>
      </c>
      <c r="H84" s="311">
        <f>[1]총괄표!H82</f>
        <v>11</v>
      </c>
      <c r="I84" s="311">
        <f>[1]총괄표!I82</f>
        <v>39</v>
      </c>
      <c r="J84" s="311">
        <f>[1]총괄표!J82</f>
        <v>4</v>
      </c>
      <c r="K84" s="311">
        <f>[1]총괄표!K82</f>
        <v>4</v>
      </c>
      <c r="L84" s="311">
        <f>[1]총괄표!L82</f>
        <v>4</v>
      </c>
      <c r="M84" s="311">
        <f>[1]총괄표!M82</f>
        <v>1</v>
      </c>
      <c r="N84" s="409">
        <f>[1]총괄표!N82</f>
        <v>106</v>
      </c>
      <c r="O84" s="311" t="str">
        <f>[1]총괄표!O82</f>
        <v>A1A2</v>
      </c>
      <c r="P84" s="312">
        <f>[1]총괄표!P82</f>
        <v>103</v>
      </c>
      <c r="Q84" s="313">
        <f>[1]총괄표!Q82</f>
        <v>20</v>
      </c>
      <c r="R84" s="15" t="s">
        <v>130</v>
      </c>
    </row>
    <row r="85" spans="1:19" ht="13.5" customHeight="1" thickBot="1" x14ac:dyDescent="0.2">
      <c r="A85" s="533"/>
      <c r="B85" s="54" t="s">
        <v>241</v>
      </c>
      <c r="C85" s="55" t="s">
        <v>187</v>
      </c>
      <c r="D85" s="56" t="s">
        <v>188</v>
      </c>
      <c r="E85" s="56" t="s">
        <v>146</v>
      </c>
      <c r="F85" s="82">
        <f>[1]총괄표!F83</f>
        <v>2724</v>
      </c>
      <c r="G85" s="82">
        <f>[1]총괄표!G83</f>
        <v>1330</v>
      </c>
      <c r="H85" s="83">
        <f>[1]총괄표!H83</f>
        <v>18</v>
      </c>
      <c r="I85" s="83">
        <f>[1]총괄표!I83</f>
        <v>39</v>
      </c>
      <c r="J85" s="84">
        <f>[1]총괄표!J83</f>
        <v>1</v>
      </c>
      <c r="K85" s="84">
        <f>[1]총괄표!K83</f>
        <v>1</v>
      </c>
      <c r="L85" s="84">
        <f>[1]총괄표!L83</f>
        <v>7</v>
      </c>
      <c r="M85" s="84">
        <f>[1]총괄표!M83</f>
        <v>-1</v>
      </c>
      <c r="N85" s="410">
        <f>[1]총괄표!N83</f>
        <v>101</v>
      </c>
      <c r="O85" s="84" t="str">
        <f>[1]총괄표!O83</f>
        <v>A1A1</v>
      </c>
      <c r="P85" s="113">
        <f>[1]총괄표!P83</f>
        <v>106</v>
      </c>
      <c r="Q85" s="85">
        <f>[1]총괄표!Q83</f>
        <v>5</v>
      </c>
      <c r="R85" s="115" t="s">
        <v>275</v>
      </c>
      <c r="S85" s="26"/>
    </row>
    <row r="86" spans="1:19" ht="13.5" customHeight="1" thickTop="1" thickBot="1" x14ac:dyDescent="0.2">
      <c r="A86" s="533"/>
      <c r="B86" s="314" t="s">
        <v>189</v>
      </c>
      <c r="C86" s="315" t="s">
        <v>190</v>
      </c>
      <c r="D86" s="316" t="s">
        <v>32</v>
      </c>
      <c r="E86" s="316" t="s">
        <v>36</v>
      </c>
      <c r="F86" s="317">
        <f>[1]총괄표!F84</f>
        <v>2569</v>
      </c>
      <c r="G86" s="317">
        <f>[1]총괄표!G84</f>
        <v>294</v>
      </c>
      <c r="H86" s="318">
        <f>[1]총괄표!H84</f>
        <v>20</v>
      </c>
      <c r="I86" s="318">
        <f>[1]총괄표!I84</f>
        <v>29</v>
      </c>
      <c r="J86" s="319">
        <f>[1]총괄표!J84</f>
        <v>3</v>
      </c>
      <c r="K86" s="319">
        <f>[1]총괄표!K84</f>
        <v>4</v>
      </c>
      <c r="L86" s="319">
        <f>[1]총괄표!L84</f>
        <v>0</v>
      </c>
      <c r="M86" s="319">
        <f>[1]총괄표!M84</f>
        <v>1</v>
      </c>
      <c r="N86" s="411">
        <f>[1]총괄표!N84</f>
        <v>94</v>
      </c>
      <c r="O86" s="319" t="str">
        <f>[1]총괄표!O84</f>
        <v>-</v>
      </c>
      <c r="P86" s="320">
        <f>[1]총괄표!P84</f>
        <v>99</v>
      </c>
      <c r="Q86" s="321">
        <f>[1]총괄표!Q84</f>
        <v>5</v>
      </c>
      <c r="R86" s="185" t="s">
        <v>41</v>
      </c>
      <c r="S86" s="26"/>
    </row>
    <row r="87" spans="1:19" ht="13.5" customHeight="1" thickTop="1" x14ac:dyDescent="0.15">
      <c r="A87" s="533"/>
      <c r="B87" s="322" t="s">
        <v>333</v>
      </c>
      <c r="C87" s="323" t="s">
        <v>191</v>
      </c>
      <c r="D87" s="324" t="s">
        <v>192</v>
      </c>
      <c r="E87" s="324" t="s">
        <v>193</v>
      </c>
      <c r="F87" s="325">
        <f>[1]총괄표!F85</f>
        <v>2864</v>
      </c>
      <c r="G87" s="325">
        <f>[1]총괄표!G85</f>
        <v>996</v>
      </c>
      <c r="H87" s="326">
        <f>[1]총괄표!H85</f>
        <v>55</v>
      </c>
      <c r="I87" s="326">
        <f>[1]총괄표!I85</f>
        <v>61</v>
      </c>
      <c r="J87" s="326">
        <f>[1]총괄표!J85</f>
        <v>0</v>
      </c>
      <c r="K87" s="326">
        <f>[1]총괄표!K85</f>
        <v>0</v>
      </c>
      <c r="L87" s="326">
        <f>[1]총괄표!L85</f>
        <v>1</v>
      </c>
      <c r="M87" s="326">
        <f>[1]총괄표!M85</f>
        <v>3</v>
      </c>
      <c r="N87" s="412">
        <f>[1]총괄표!N85</f>
        <v>102</v>
      </c>
      <c r="O87" s="327" t="str">
        <f>[1]총괄표!O85</f>
        <v>A2A2</v>
      </c>
      <c r="P87" s="328">
        <f>[1]총괄표!P85</f>
        <v>102</v>
      </c>
      <c r="Q87" s="329">
        <f>[1]총괄표!Q85</f>
        <v>5</v>
      </c>
      <c r="R87" s="117" t="s">
        <v>232</v>
      </c>
      <c r="S87" s="26"/>
    </row>
    <row r="88" spans="1:19" ht="13.5" customHeight="1" thickBot="1" x14ac:dyDescent="0.2">
      <c r="A88" s="533"/>
      <c r="B88" s="330" t="s">
        <v>334</v>
      </c>
      <c r="C88" s="331" t="s">
        <v>194</v>
      </c>
      <c r="D88" s="332" t="s">
        <v>146</v>
      </c>
      <c r="E88" s="332" t="s">
        <v>163</v>
      </c>
      <c r="F88" s="333">
        <f>[1]총괄표!F86</f>
        <v>2509</v>
      </c>
      <c r="G88" s="333">
        <f>[1]총괄표!G86</f>
        <v>1210</v>
      </c>
      <c r="H88" s="334">
        <f>[1]총괄표!H86</f>
        <v>29</v>
      </c>
      <c r="I88" s="334">
        <f>[1]총괄표!I86</f>
        <v>24</v>
      </c>
      <c r="J88" s="334">
        <f>[1]총괄표!J86</f>
        <v>2</v>
      </c>
      <c r="K88" s="334">
        <f>[1]총괄표!K86</f>
        <v>0</v>
      </c>
      <c r="L88" s="334">
        <f>[1]총괄표!L86</f>
        <v>-1</v>
      </c>
      <c r="M88" s="334">
        <f>[1]총괄표!M86</f>
        <v>6</v>
      </c>
      <c r="N88" s="413">
        <f>[1]총괄표!N86</f>
        <v>104</v>
      </c>
      <c r="O88" s="334" t="str">
        <f>[1]총괄표!O86</f>
        <v>A1A2</v>
      </c>
      <c r="P88" s="335">
        <f>[1]총괄표!P86</f>
        <v>100</v>
      </c>
      <c r="Q88" s="336">
        <f>[1]총괄표!Q86</f>
        <v>5</v>
      </c>
      <c r="R88" s="118" t="s">
        <v>275</v>
      </c>
      <c r="S88" s="26"/>
    </row>
    <row r="89" spans="1:19" ht="13.5" customHeight="1" thickTop="1" x14ac:dyDescent="0.15">
      <c r="A89" s="533"/>
      <c r="B89" s="337" t="s">
        <v>195</v>
      </c>
      <c r="C89" s="338" t="s">
        <v>196</v>
      </c>
      <c r="D89" s="339" t="s">
        <v>67</v>
      </c>
      <c r="E89" s="339" t="s">
        <v>29</v>
      </c>
      <c r="F89" s="340">
        <f>[1]총괄표!F87</f>
        <v>3057</v>
      </c>
      <c r="G89" s="340">
        <f>[1]총괄표!G87</f>
        <v>438</v>
      </c>
      <c r="H89" s="341">
        <f>[1]총괄표!H87</f>
        <v>76</v>
      </c>
      <c r="I89" s="341">
        <f>[1]총괄표!I87</f>
        <v>23</v>
      </c>
      <c r="J89" s="341">
        <f>[1]총괄표!J87</f>
        <v>9</v>
      </c>
      <c r="K89" s="341">
        <f>[1]총괄표!K87</f>
        <v>5</v>
      </c>
      <c r="L89" s="341">
        <f>[1]총괄표!L87</f>
        <v>12</v>
      </c>
      <c r="M89" s="341">
        <f>[1]총괄표!M87</f>
        <v>4</v>
      </c>
      <c r="N89" s="414">
        <f>[1]총괄표!N87</f>
        <v>106</v>
      </c>
      <c r="O89" s="341" t="str">
        <f>[1]총괄표!O87</f>
        <v>A1A1</v>
      </c>
      <c r="P89" s="342">
        <f>[1]총괄표!P87</f>
        <v>106</v>
      </c>
      <c r="Q89" s="343">
        <f>[1]총괄표!Q87</f>
        <v>10</v>
      </c>
      <c r="R89" s="186" t="s">
        <v>130</v>
      </c>
      <c r="S89" s="26"/>
    </row>
    <row r="90" spans="1:19" ht="13.5" customHeight="1" thickBot="1" x14ac:dyDescent="0.2">
      <c r="A90" s="533"/>
      <c r="B90" s="344" t="s">
        <v>197</v>
      </c>
      <c r="C90" s="345" t="s">
        <v>198</v>
      </c>
      <c r="D90" s="346" t="s">
        <v>57</v>
      </c>
      <c r="E90" s="346" t="s">
        <v>199</v>
      </c>
      <c r="F90" s="347">
        <f>[1]총괄표!F88</f>
        <v>1803</v>
      </c>
      <c r="G90" s="347">
        <f>[1]총괄표!G88</f>
        <v>401</v>
      </c>
      <c r="H90" s="348">
        <f>[1]총괄표!H88</f>
        <v>4</v>
      </c>
      <c r="I90" s="348">
        <f>[1]총괄표!I88</f>
        <v>-7</v>
      </c>
      <c r="J90" s="348">
        <f>[1]총괄표!J88</f>
        <v>-2</v>
      </c>
      <c r="K90" s="348">
        <f>[1]총괄표!K88</f>
        <v>-2</v>
      </c>
      <c r="L90" s="348">
        <f>[1]총괄표!L88</f>
        <v>-2</v>
      </c>
      <c r="M90" s="348">
        <f>[1]총괄표!M88</f>
        <v>3</v>
      </c>
      <c r="N90" s="415">
        <f>[1]총괄표!N88</f>
        <v>95</v>
      </c>
      <c r="O90" s="348" t="str">
        <f>[1]총괄표!O88</f>
        <v>-</v>
      </c>
      <c r="P90" s="349">
        <f>[1]총괄표!P88</f>
        <v>87</v>
      </c>
      <c r="Q90" s="350">
        <f>[1]총괄표!Q88</f>
        <v>2</v>
      </c>
      <c r="R90" s="187" t="s">
        <v>95</v>
      </c>
      <c r="S90" s="26"/>
    </row>
    <row r="91" spans="1:19" ht="16.5" customHeight="1" thickTop="1" x14ac:dyDescent="0.15">
      <c r="A91" s="86"/>
      <c r="B91" s="28"/>
      <c r="C91" s="28"/>
      <c r="D91" s="28"/>
      <c r="E91" s="28"/>
      <c r="F91" s="29"/>
      <c r="G91" s="29"/>
      <c r="H91" s="29"/>
      <c r="I91" s="29"/>
      <c r="J91" s="31"/>
      <c r="K91" s="31"/>
      <c r="L91" s="31"/>
      <c r="M91" s="31"/>
      <c r="N91" s="31"/>
      <c r="O91" s="31"/>
      <c r="P91" s="31"/>
      <c r="Q91" s="31"/>
    </row>
    <row r="92" spans="1:19" ht="13.5" customHeight="1" x14ac:dyDescent="0.15">
      <c r="A92" s="87"/>
      <c r="B92" s="28" t="s">
        <v>252</v>
      </c>
      <c r="C92" s="28"/>
      <c r="D92" s="28"/>
      <c r="E92" s="28"/>
      <c r="F92" s="29"/>
      <c r="G92" s="29"/>
      <c r="H92" s="29"/>
      <c r="I92" s="29"/>
      <c r="J92" s="31"/>
      <c r="K92" s="31"/>
      <c r="L92" s="31"/>
      <c r="M92" s="31"/>
      <c r="N92" s="31"/>
      <c r="O92" s="31"/>
      <c r="P92" s="31"/>
      <c r="Q92" s="31"/>
    </row>
    <row r="93" spans="1:19" x14ac:dyDescent="0.15">
      <c r="A93" s="87"/>
      <c r="B93" s="28" t="s">
        <v>250</v>
      </c>
      <c r="C93" s="28"/>
      <c r="D93" s="28"/>
      <c r="E93" s="28"/>
      <c r="F93" s="29"/>
      <c r="G93" s="29"/>
      <c r="H93" s="29"/>
      <c r="I93" s="29"/>
      <c r="J93" s="31"/>
      <c r="K93" s="31"/>
      <c r="L93" s="31"/>
      <c r="M93" s="31"/>
      <c r="N93" s="31"/>
      <c r="O93" s="31"/>
      <c r="P93" s="31"/>
      <c r="Q93" s="31"/>
    </row>
    <row r="94" spans="1:19" ht="12.75" customHeight="1" x14ac:dyDescent="0.15">
      <c r="A94" s="87"/>
      <c r="B94" s="28" t="s">
        <v>251</v>
      </c>
      <c r="C94" s="28"/>
      <c r="D94" s="28"/>
      <c r="E94" s="28"/>
      <c r="F94" s="29"/>
      <c r="G94" s="29"/>
      <c r="H94" s="29"/>
      <c r="I94" s="29"/>
      <c r="J94" s="31"/>
      <c r="K94" s="31"/>
      <c r="L94" s="31"/>
      <c r="M94" s="31"/>
      <c r="N94" s="31"/>
      <c r="O94" s="31"/>
      <c r="P94" s="31"/>
      <c r="Q94" s="31"/>
    </row>
  </sheetData>
  <mergeCells count="27">
    <mergeCell ref="A7:A49"/>
    <mergeCell ref="B7:B9"/>
    <mergeCell ref="C7:C9"/>
    <mergeCell ref="D7:D9"/>
    <mergeCell ref="E7:E9"/>
    <mergeCell ref="A51:A75"/>
    <mergeCell ref="B51:B53"/>
    <mergeCell ref="C51:C53"/>
    <mergeCell ref="D51:D53"/>
    <mergeCell ref="E51:E53"/>
    <mergeCell ref="A77:A90"/>
    <mergeCell ref="B77:B79"/>
    <mergeCell ref="C77:C79"/>
    <mergeCell ref="D77:D79"/>
    <mergeCell ref="E77:E79"/>
    <mergeCell ref="R77:R79"/>
    <mergeCell ref="Q51:Q52"/>
    <mergeCell ref="Q7:Q8"/>
    <mergeCell ref="F78:F79"/>
    <mergeCell ref="Q77:Q78"/>
    <mergeCell ref="R7:R9"/>
    <mergeCell ref="F8:F9"/>
    <mergeCell ref="G51:L51"/>
    <mergeCell ref="R51:R53"/>
    <mergeCell ref="F52:F53"/>
    <mergeCell ref="G7:M7"/>
    <mergeCell ref="G77:M77"/>
  </mergeCells>
  <phoneticPr fontId="2" type="noConversion"/>
  <printOptions horizontalCentered="1"/>
  <pageMargins left="0.11811023622047245" right="0.11811023622047245" top="0.98425196850393704" bottom="0.55118110236220474" header="0.51181102362204722" footer="0.51181102362204722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판매씨수소</vt:lpstr>
      <vt:lpstr>2021.12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정현성</dc:creator>
  <cp:lastModifiedBy>user</cp:lastModifiedBy>
  <cp:lastPrinted>2022-04-25T02:26:05Z</cp:lastPrinted>
  <dcterms:created xsi:type="dcterms:W3CDTF">2020-01-07T07:43:54Z</dcterms:created>
  <dcterms:modified xsi:type="dcterms:W3CDTF">2022-04-26T00:56:36Z</dcterms:modified>
</cp:coreProperties>
</file>